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16\管理課\センタービル管理\貸会議室\申込書フォーマット\"/>
    </mc:Choice>
  </mc:AlternateContent>
  <xr:revisionPtr revIDLastSave="0" documentId="13_ncr:1_{F2DDE406-24F1-44D6-A4C8-81F244592D9D}" xr6:coauthVersionLast="47" xr6:coauthVersionMax="47" xr10:uidLastSave="{00000000-0000-0000-0000-000000000000}"/>
  <bookViews>
    <workbookView xWindow="-108" yWindow="-108" windowWidth="23256" windowHeight="12456" xr2:uid="{0C064C4F-8AE7-4DBF-93E1-0999B41CD5DA}"/>
  </bookViews>
  <sheets>
    <sheet name="202611" sheetId="1" r:id="rId1"/>
  </sheets>
  <externalReferences>
    <externalReference r:id="rId2"/>
  </externalReferences>
  <definedNames>
    <definedName name="all_data" localSheetId="0">#REF!</definedName>
    <definedName name="all_data">#REF!</definedName>
    <definedName name="data_all" localSheetId="0">#REF!</definedName>
    <definedName name="data_all">#REF!</definedName>
    <definedName name="denwa">[1]マスター!$AM$8:$AM$11</definedName>
    <definedName name="kaisha" localSheetId="0">#REF!</definedName>
    <definedName name="kaisha">#REF!</definedName>
    <definedName name="kaishamei" localSheetId="0">#REF!</definedName>
    <definedName name="kaishamei">#REF!</definedName>
    <definedName name="_xlnm.Print_Area" localSheetId="0">'202611'!$A$2:$J$47,'202611'!$A$50:$J$94</definedName>
    <definedName name="reten">[1]マスター!$AI$14:$AI$15</definedName>
    <definedName name="shozoku2">[1]マスター!$AK$8:$AK$15</definedName>
    <definedName name="データ" localSheetId="0">#REF!</definedName>
    <definedName name="データ">#REF!</definedName>
    <definedName name="神戸合同法律事務所" localSheetId="0">#REF!</definedName>
    <definedName name="神戸合同法律事務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H36" i="1" l="1" a="1"/>
  <c r="H36" i="1" s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70" i="1"/>
  <c r="F85" i="1" l="1"/>
  <c r="F87" i="1"/>
  <c r="F86" i="1"/>
  <c r="J84" i="1"/>
  <c r="H84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J68" i="1"/>
  <c r="H68" i="1"/>
  <c r="B68" i="1"/>
  <c r="G66" i="1"/>
  <c r="D66" i="1"/>
  <c r="H65" i="1"/>
  <c r="D65" i="1"/>
  <c r="D64" i="1"/>
  <c r="D63" i="1"/>
  <c r="B58" i="1"/>
  <c r="A55" i="1"/>
  <c r="H53" i="1"/>
  <c r="J52" i="1"/>
  <c r="A50" i="1"/>
  <c r="A43" i="1"/>
  <c r="H35" i="1"/>
  <c r="I30" i="1"/>
  <c r="I85" i="1" l="1"/>
  <c r="I86" i="1" s="1"/>
  <c r="I31" i="1"/>
  <c r="I32" i="1" s="1"/>
  <c r="D60" i="1" s="1"/>
  <c r="I87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<sst xmlns="http://schemas.openxmlformats.org/spreadsheetml/2006/main" count="193" uniqueCount="78">
  <si>
    <t>黄色枠をご記入ください。</t>
    <rPh sb="0" eb="2">
      <t>キイロ</t>
    </rPh>
    <rPh sb="2" eb="3">
      <t>ワク</t>
    </rPh>
    <rPh sb="5" eb="7">
      <t>キニュウ</t>
    </rPh>
    <phoneticPr fontId="4"/>
  </si>
  <si>
    <t>会議室使用申込書兼受付書</t>
    <rPh sb="0" eb="3">
      <t>カイギシツ</t>
    </rPh>
    <rPh sb="3" eb="5">
      <t>シヨウ</t>
    </rPh>
    <rPh sb="5" eb="8">
      <t>モウシコミショ</t>
    </rPh>
    <rPh sb="8" eb="9">
      <t>ケン</t>
    </rPh>
    <rPh sb="9" eb="12">
      <t>ウケツケショ</t>
    </rPh>
    <phoneticPr fontId="4"/>
  </si>
  <si>
    <t>神戸ハーバーランド株式会社　宛</t>
    <rPh sb="0" eb="2">
      <t>コウベ</t>
    </rPh>
    <rPh sb="9" eb="13">
      <t>カブシキガイシャ</t>
    </rPh>
    <rPh sb="14" eb="15">
      <t>アテ</t>
    </rPh>
    <phoneticPr fontId="4"/>
  </si>
  <si>
    <t>申込日</t>
    <rPh sb="0" eb="3">
      <t>モウシコミビ</t>
    </rPh>
    <phoneticPr fontId="4"/>
  </si>
  <si>
    <t>8階大会議室</t>
    <rPh sb="1" eb="2">
      <t>カイ</t>
    </rPh>
    <rPh sb="2" eb="6">
      <t>ダイカイギシツ</t>
    </rPh>
    <phoneticPr fontId="8"/>
  </si>
  <si>
    <t>https://kobeharborland.com/large/</t>
    <phoneticPr fontId="8"/>
  </si>
  <si>
    <t>申込者</t>
    <rPh sb="0" eb="2">
      <t>モウシコミ</t>
    </rPh>
    <rPh sb="2" eb="3">
      <t>シャ</t>
    </rPh>
    <phoneticPr fontId="4"/>
  </si>
  <si>
    <t>住所</t>
    <rPh sb="0" eb="2">
      <t>ジュウショ</t>
    </rPh>
    <phoneticPr fontId="4"/>
  </si>
  <si>
    <t>会社・団体名</t>
    <rPh sb="0" eb="2">
      <t>カイシャ</t>
    </rPh>
    <rPh sb="3" eb="5">
      <t>ダンタイ</t>
    </rPh>
    <rPh sb="5" eb="6">
      <t>メイ</t>
    </rPh>
    <phoneticPr fontId="4"/>
  </si>
  <si>
    <t>8階小会議室</t>
    <rPh sb="1" eb="2">
      <t>カイ</t>
    </rPh>
    <rPh sb="2" eb="6">
      <t>ショウカイギシツ</t>
    </rPh>
    <phoneticPr fontId="8"/>
  </si>
  <si>
    <t>担当者</t>
    <rPh sb="0" eb="3">
      <t>タントウシャ</t>
    </rPh>
    <phoneticPr fontId="4"/>
  </si>
  <si>
    <t>電話</t>
    <rPh sb="0" eb="2">
      <t>デンワ</t>
    </rPh>
    <phoneticPr fontId="4"/>
  </si>
  <si>
    <t>https://kobeharborland.com/small/</t>
    <phoneticPr fontId="8"/>
  </si>
  <si>
    <t>メール</t>
    <phoneticPr fontId="4"/>
  </si>
  <si>
    <t>地下1階会議室</t>
    <rPh sb="0" eb="2">
      <t>チカ</t>
    </rPh>
    <rPh sb="3" eb="4">
      <t>カイ</t>
    </rPh>
    <rPh sb="4" eb="7">
      <t>カイギシツ</t>
    </rPh>
    <phoneticPr fontId="8"/>
  </si>
  <si>
    <t>次のとおり会議室の使用申込いたします。</t>
    <rPh sb="0" eb="1">
      <t>ツギ</t>
    </rPh>
    <rPh sb="5" eb="8">
      <t>カイギシツ</t>
    </rPh>
    <rPh sb="9" eb="11">
      <t>シヨウ</t>
    </rPh>
    <rPh sb="11" eb="13">
      <t>モウシコミ</t>
    </rPh>
    <phoneticPr fontId="4"/>
  </si>
  <si>
    <t>https://kobeharborland.com/underground/</t>
    <phoneticPr fontId="8"/>
  </si>
  <si>
    <t>使用日</t>
    <rPh sb="0" eb="3">
      <t>シヨウビ</t>
    </rPh>
    <phoneticPr fontId="4"/>
  </si>
  <si>
    <t>開始時間</t>
    <rPh sb="0" eb="4">
      <t>カイシジカン</t>
    </rPh>
    <phoneticPr fontId="8"/>
  </si>
  <si>
    <t>終了時間</t>
    <rPh sb="0" eb="4">
      <t>シュウリョウジカン</t>
    </rPh>
    <phoneticPr fontId="8"/>
  </si>
  <si>
    <t>部屋名</t>
    <rPh sb="0" eb="3">
      <t>ヘヤメイ</t>
    </rPh>
    <phoneticPr fontId="4"/>
  </si>
  <si>
    <t>時間帯</t>
    <rPh sb="0" eb="2">
      <t>ジカン</t>
    </rPh>
    <rPh sb="2" eb="3">
      <t>タイ</t>
    </rPh>
    <phoneticPr fontId="4"/>
  </si>
  <si>
    <t>日数</t>
    <rPh sb="0" eb="2">
      <t>ニッスウ</t>
    </rPh>
    <phoneticPr fontId="4"/>
  </si>
  <si>
    <t>金額（税抜き）</t>
    <rPh sb="0" eb="2">
      <t>キンガク</t>
    </rPh>
    <rPh sb="3" eb="5">
      <t>ゼイヌ</t>
    </rPh>
    <phoneticPr fontId="4"/>
  </si>
  <si>
    <t>申込内容</t>
    <rPh sb="0" eb="2">
      <t>モウシコミ</t>
    </rPh>
    <rPh sb="2" eb="4">
      <t>ナイヨウ</t>
    </rPh>
    <phoneticPr fontId="4"/>
  </si>
  <si>
    <t>8階大会議室</t>
    <rPh sb="1" eb="2">
      <t>カイ</t>
    </rPh>
    <rPh sb="2" eb="6">
      <t>ダイカイギシツ</t>
    </rPh>
    <phoneticPr fontId="4"/>
  </si>
  <si>
    <t>午前</t>
    <rPh sb="0" eb="2">
      <t>ゴゼン</t>
    </rPh>
    <phoneticPr fontId="4"/>
  </si>
  <si>
    <t>9～12時</t>
    <rPh sb="4" eb="5">
      <t>ジ</t>
    </rPh>
    <phoneticPr fontId="4"/>
  </si>
  <si>
    <t>＜注意事項＞</t>
    <rPh sb="1" eb="5">
      <t>チュウイジコウ</t>
    </rPh>
    <phoneticPr fontId="4"/>
  </si>
  <si>
    <t>rental_room3688@kobeharborland.jp</t>
    <phoneticPr fontId="8"/>
  </si>
  <si>
    <t>午後</t>
    <rPh sb="0" eb="2">
      <t>ゴゴ</t>
    </rPh>
    <phoneticPr fontId="4"/>
  </si>
  <si>
    <t>13～17時</t>
    <rPh sb="5" eb="6">
      <t>ジ</t>
    </rPh>
    <phoneticPr fontId="4"/>
  </si>
  <si>
    <t>・使用日の１週間前（同曜日）から</t>
    <rPh sb="1" eb="4">
      <t>シヨウビ</t>
    </rPh>
    <rPh sb="6" eb="8">
      <t>シュウカン</t>
    </rPh>
    <rPh sb="8" eb="9">
      <t>マエ</t>
    </rPh>
    <rPh sb="10" eb="11">
      <t>ドウ</t>
    </rPh>
    <rPh sb="11" eb="13">
      <t>ヨウビ</t>
    </rPh>
    <phoneticPr fontId="4"/>
  </si>
  <si>
    <t>Excelデータのままメールをお送りください。</t>
    <rPh sb="16" eb="17">
      <t>オク</t>
    </rPh>
    <phoneticPr fontId="4"/>
  </si>
  <si>
    <t>夜間</t>
    <rPh sb="0" eb="2">
      <t>ヤカン</t>
    </rPh>
    <phoneticPr fontId="4"/>
  </si>
  <si>
    <t>18～21時</t>
    <rPh sb="5" eb="6">
      <t>ジ</t>
    </rPh>
    <phoneticPr fontId="4"/>
  </si>
  <si>
    <t>キャンセル料(使用料の100%)が発生します。</t>
    <phoneticPr fontId="8"/>
  </si>
  <si>
    <t>午前+午後</t>
    <rPh sb="0" eb="2">
      <t>ゴゼン</t>
    </rPh>
    <rPh sb="3" eb="5">
      <t>ゴゴ</t>
    </rPh>
    <phoneticPr fontId="8"/>
  </si>
  <si>
    <t>9～17時</t>
    <rPh sb="4" eb="5">
      <t>ジ</t>
    </rPh>
    <phoneticPr fontId="8"/>
  </si>
  <si>
    <t>・上記期間含め、1回限り日程変更可能です。</t>
    <rPh sb="1" eb="3">
      <t>ジョウキ</t>
    </rPh>
    <rPh sb="3" eb="5">
      <t>キカン</t>
    </rPh>
    <rPh sb="5" eb="6">
      <t>フク</t>
    </rPh>
    <rPh sb="9" eb="10">
      <t>カイ</t>
    </rPh>
    <rPh sb="10" eb="11">
      <t>カギ</t>
    </rPh>
    <rPh sb="12" eb="16">
      <t>ニッテイヘンコウ</t>
    </rPh>
    <rPh sb="16" eb="18">
      <t>カノウ</t>
    </rPh>
    <phoneticPr fontId="8"/>
  </si>
  <si>
    <t>午後+夜間</t>
    <rPh sb="0" eb="2">
      <t>ゴゴ</t>
    </rPh>
    <rPh sb="3" eb="5">
      <t>ヤカン</t>
    </rPh>
    <phoneticPr fontId="8"/>
  </si>
  <si>
    <t>13～21時</t>
    <rPh sb="5" eb="6">
      <t>ジ</t>
    </rPh>
    <phoneticPr fontId="4"/>
  </si>
  <si>
    <t>時間帯及び部屋の変更はできません。</t>
    <phoneticPr fontId="8"/>
  </si>
  <si>
    <t>終日</t>
    <rPh sb="0" eb="2">
      <t>シュウジツ</t>
    </rPh>
    <phoneticPr fontId="4"/>
  </si>
  <si>
    <t>9～21時</t>
    <rPh sb="4" eb="5">
      <t>ジ</t>
    </rPh>
    <phoneticPr fontId="4"/>
  </si>
  <si>
    <t>8階小会議室</t>
    <rPh sb="1" eb="2">
      <t>カイ</t>
    </rPh>
    <rPh sb="2" eb="6">
      <t>ショウカイギシツ</t>
    </rPh>
    <phoneticPr fontId="4"/>
  </si>
  <si>
    <t>地下1階会議室</t>
    <rPh sb="0" eb="2">
      <t>チカ</t>
    </rPh>
    <rPh sb="3" eb="4">
      <t>カイ</t>
    </rPh>
    <rPh sb="4" eb="7">
      <t>カイギシツ</t>
    </rPh>
    <phoneticPr fontId="4"/>
  </si>
  <si>
    <t>地下会議室</t>
    <rPh sb="0" eb="2">
      <t>チカ</t>
    </rPh>
    <rPh sb="2" eb="5">
      <t>カイギシツ</t>
    </rPh>
    <phoneticPr fontId="4"/>
  </si>
  <si>
    <t>合計使用料</t>
    <rPh sb="0" eb="2">
      <t>ゴウケイ</t>
    </rPh>
    <rPh sb="2" eb="5">
      <t>シヨウリョウ</t>
    </rPh>
    <phoneticPr fontId="4"/>
  </si>
  <si>
    <t>円</t>
    <rPh sb="0" eb="1">
      <t>エン</t>
    </rPh>
    <phoneticPr fontId="4"/>
  </si>
  <si>
    <t>消費税（10％）</t>
    <rPh sb="0" eb="3">
      <t>ショウヒゼイ</t>
    </rPh>
    <phoneticPr fontId="4"/>
  </si>
  <si>
    <t>合計額</t>
    <rPh sb="0" eb="2">
      <t>ゴウケイ</t>
    </rPh>
    <rPh sb="2" eb="3">
      <t>ガク</t>
    </rPh>
    <phoneticPr fontId="4"/>
  </si>
  <si>
    <t>■お支払い方法</t>
    <rPh sb="2" eb="4">
      <t>シハラ</t>
    </rPh>
    <rPh sb="5" eb="7">
      <t>ホウホウ</t>
    </rPh>
    <phoneticPr fontId="4"/>
  </si>
  <si>
    <t>口座振込</t>
    <rPh sb="0" eb="3">
      <t>コウザフ</t>
    </rPh>
    <rPh sb="3" eb="4">
      <t>コ</t>
    </rPh>
    <phoneticPr fontId="4"/>
  </si>
  <si>
    <t>■使用日：</t>
    <rPh sb="1" eb="4">
      <t>シヨウビ</t>
    </rPh>
    <phoneticPr fontId="8"/>
  </si>
  <si>
    <t>■ご利用：</t>
    <rPh sb="2" eb="4">
      <t>リヨウ</t>
    </rPh>
    <phoneticPr fontId="8"/>
  </si>
  <si>
    <t>ご利用後、メールにて請求書をお送りします。</t>
    <phoneticPr fontId="8"/>
  </si>
  <si>
    <t>申込受付書</t>
    <rPh sb="0" eb="2">
      <t>モウシコミ</t>
    </rPh>
    <rPh sb="2" eb="4">
      <t>ウケツケ</t>
    </rPh>
    <rPh sb="4" eb="5">
      <t>ショ</t>
    </rPh>
    <phoneticPr fontId="4"/>
  </si>
  <si>
    <t>様</t>
    <rPh sb="0" eb="1">
      <t>サマ</t>
    </rPh>
    <phoneticPr fontId="4"/>
  </si>
  <si>
    <t>受付印</t>
    <rPh sb="0" eb="2">
      <t>ウケツケ</t>
    </rPh>
    <rPh sb="2" eb="3">
      <t>イン</t>
    </rPh>
    <phoneticPr fontId="4"/>
  </si>
  <si>
    <t>上記の通り申込を受付いたしました。</t>
    <rPh sb="0" eb="2">
      <t>ジョウキ</t>
    </rPh>
    <rPh sb="3" eb="4">
      <t>トオ</t>
    </rPh>
    <rPh sb="5" eb="7">
      <t>モウシコミ</t>
    </rPh>
    <rPh sb="8" eb="10">
      <t>ウケツケ</t>
    </rPh>
    <phoneticPr fontId="4"/>
  </si>
  <si>
    <t>以下記入ありません。</t>
    <rPh sb="0" eb="2">
      <t>イカ</t>
    </rPh>
    <rPh sb="2" eb="4">
      <t>キニュウ</t>
    </rPh>
    <phoneticPr fontId="8"/>
  </si>
  <si>
    <t>神戸ハーバーランド株式会社</t>
    <rPh sb="0" eb="2">
      <t>コウベ</t>
    </rPh>
    <rPh sb="9" eb="13">
      <t>カブシキガイシャ</t>
    </rPh>
    <phoneticPr fontId="4"/>
  </si>
  <si>
    <t>神戸市中央区東川崎町1-3-3-8階</t>
    <rPh sb="0" eb="6">
      <t>コウベシチュウオウク</t>
    </rPh>
    <rPh sb="6" eb="10">
      <t>ヒガシカワサキマチ</t>
    </rPh>
    <rPh sb="17" eb="18">
      <t>カイ</t>
    </rPh>
    <phoneticPr fontId="4"/>
  </si>
  <si>
    <t>登録番号：T4140001012101</t>
    <rPh sb="0" eb="4">
      <t>トウロクバンゴウ</t>
    </rPh>
    <phoneticPr fontId="4"/>
  </si>
  <si>
    <t>担当</t>
    <rPh sb="0" eb="2">
      <t>タントウ</t>
    </rPh>
    <phoneticPr fontId="4"/>
  </si>
  <si>
    <t>金額</t>
    <rPh sb="0" eb="2">
      <t>キンガク</t>
    </rPh>
    <phoneticPr fontId="4"/>
  </si>
  <si>
    <r>
      <t>円</t>
    </r>
    <r>
      <rPr>
        <sz val="9"/>
        <color theme="1"/>
        <rFont val="ＭＳ Ｐゴシック"/>
        <family val="3"/>
        <charset val="128"/>
        <scheme val="minor"/>
      </rPr>
      <t>（消費税込み）</t>
    </r>
    <rPh sb="0" eb="1">
      <t>エン</t>
    </rPh>
    <rPh sb="2" eb="5">
      <t>ショウヒゼイ</t>
    </rPh>
    <rPh sb="5" eb="6">
      <t>コ</t>
    </rPh>
    <phoneticPr fontId="4"/>
  </si>
  <si>
    <t>振込先</t>
    <rPh sb="0" eb="2">
      <t>フリコミ</t>
    </rPh>
    <rPh sb="2" eb="3">
      <t>サキ</t>
    </rPh>
    <phoneticPr fontId="4"/>
  </si>
  <si>
    <t>みなと銀行　神戸駅前支店（163）</t>
    <rPh sb="3" eb="5">
      <t>ギンコウ</t>
    </rPh>
    <phoneticPr fontId="4"/>
  </si>
  <si>
    <t>（口座番号）　</t>
    <rPh sb="1" eb="3">
      <t>コウザ</t>
    </rPh>
    <rPh sb="3" eb="5">
      <t>バンゴウ</t>
    </rPh>
    <phoneticPr fontId="4"/>
  </si>
  <si>
    <t>普通　0627470</t>
    <phoneticPr fontId="8"/>
  </si>
  <si>
    <t>（口座名）　</t>
    <rPh sb="1" eb="4">
      <t>コウザメイ</t>
    </rPh>
    <phoneticPr fontId="4"/>
  </si>
  <si>
    <t>神戸ハーバーランド株式会社</t>
    <phoneticPr fontId="8"/>
  </si>
  <si>
    <t>＊翌月末日までにお支払い願います。</t>
    <rPh sb="1" eb="4">
      <t>ヨクゲツマツ</t>
    </rPh>
    <rPh sb="4" eb="5">
      <t>ビ</t>
    </rPh>
    <rPh sb="9" eb="11">
      <t>シハラ</t>
    </rPh>
    <rPh sb="12" eb="13">
      <t>ネガ</t>
    </rPh>
    <phoneticPr fontId="4"/>
  </si>
  <si>
    <t>＊振込手数料はご負担ください。</t>
    <rPh sb="1" eb="6">
      <t>フリコミテスウリョウ</t>
    </rPh>
    <rPh sb="8" eb="10">
      <t>フタン</t>
    </rPh>
    <phoneticPr fontId="4"/>
  </si>
  <si>
    <t>■詳細・空き状況について</t>
    <rPh sb="1" eb="3">
      <t>ショウサイ</t>
    </rPh>
    <rPh sb="4" eb="8">
      <t>アキジョウキョウ</t>
    </rPh>
    <phoneticPr fontId="8"/>
  </si>
  <si>
    <t>■使用申込書送付先</t>
    <rPh sb="1" eb="3">
      <t>シヨウ</t>
    </rPh>
    <rPh sb="3" eb="6">
      <t>モウシコミショ</t>
    </rPh>
    <rPh sb="6" eb="8">
      <t>ソウフ</t>
    </rPh>
    <rPh sb="8" eb="9">
      <t>サキ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</si>
</sst>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\(aaa\)"/>
    <numFmt numFmtId="177" formatCode="[h]:mm"/>
    <numFmt numFmtId="178" formatCode="#"/>
    <numFmt numFmtId="179" formatCode="m&quot;月&quot;d&quot;日&quot;;;;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1" fillId="0" borderId="0" xfId="3" applyAlignment="1">
      <alignment horizontal="left" vertical="center" indent="2"/>
    </xf>
    <xf numFmtId="0" fontId="1" fillId="0" borderId="0" xfId="3" applyAlignment="1">
      <alignment horizontal="left" vertical="center"/>
    </xf>
    <xf numFmtId="0" fontId="1" fillId="0" borderId="0" xfId="3">
      <alignment vertical="center"/>
    </xf>
    <xf numFmtId="0" fontId="6" fillId="0" borderId="0" xfId="3" applyFont="1" applyAlignment="1">
      <alignment horizontal="center" vertical="center"/>
    </xf>
    <xf numFmtId="0" fontId="7" fillId="0" borderId="0" xfId="3" applyFont="1">
      <alignment vertical="center"/>
    </xf>
    <xf numFmtId="0" fontId="1" fillId="0" borderId="0" xfId="3" applyAlignment="1">
      <alignment horizontal="right" vertical="center"/>
    </xf>
    <xf numFmtId="0" fontId="0" fillId="0" borderId="0" xfId="3" applyFont="1">
      <alignment vertical="center"/>
    </xf>
    <xf numFmtId="0" fontId="9" fillId="0" borderId="0" xfId="2" applyAlignment="1" applyProtection="1">
      <alignment vertical="center"/>
    </xf>
    <xf numFmtId="0" fontId="1" fillId="0" borderId="4" xfId="3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177" fontId="1" fillId="0" borderId="5" xfId="3" applyNumberFormat="1" applyBorder="1" applyAlignment="1" applyProtection="1">
      <alignment horizontal="center" vertical="center"/>
      <protection locked="0"/>
    </xf>
    <xf numFmtId="176" fontId="1" fillId="0" borderId="5" xfId="3" applyNumberFormat="1" applyBorder="1" applyAlignment="1">
      <alignment horizontal="center" vertical="center"/>
    </xf>
    <xf numFmtId="0" fontId="1" fillId="0" borderId="1" xfId="3" applyBorder="1">
      <alignment vertical="center"/>
    </xf>
    <xf numFmtId="176" fontId="1" fillId="0" borderId="6" xfId="3" applyNumberFormat="1" applyBorder="1" applyAlignment="1">
      <alignment horizontal="center" vertical="center"/>
    </xf>
    <xf numFmtId="176" fontId="1" fillId="0" borderId="6" xfId="3" applyNumberFormat="1" applyBorder="1" applyAlignment="1">
      <alignment horizontal="center" vertical="center" shrinkToFit="1"/>
    </xf>
    <xf numFmtId="0" fontId="1" fillId="0" borderId="3" xfId="3" applyBorder="1" applyAlignment="1">
      <alignment horizontal="center" vertical="center" shrinkToFit="1"/>
    </xf>
    <xf numFmtId="176" fontId="1" fillId="0" borderId="2" xfId="3" applyNumberFormat="1" applyBorder="1" applyAlignment="1">
      <alignment horizontal="center" vertical="center"/>
    </xf>
    <xf numFmtId="0" fontId="1" fillId="0" borderId="3" xfId="3" applyBorder="1">
      <alignment vertical="center"/>
    </xf>
    <xf numFmtId="0" fontId="1" fillId="0" borderId="7" xfId="3" applyBorder="1" applyAlignment="1">
      <alignment horizontal="center" vertical="center"/>
    </xf>
    <xf numFmtId="0" fontId="1" fillId="0" borderId="9" xfId="3" applyBorder="1" applyAlignment="1">
      <alignment vertical="center" shrinkToFit="1"/>
    </xf>
    <xf numFmtId="0" fontId="1" fillId="0" borderId="0" xfId="3" applyAlignment="1">
      <alignment horizontal="center" vertical="center"/>
    </xf>
    <xf numFmtId="0" fontId="1" fillId="0" borderId="10" xfId="3" applyBorder="1" applyAlignment="1" applyProtection="1">
      <alignment horizontal="center" vertical="center"/>
      <protection locked="0"/>
    </xf>
    <xf numFmtId="38" fontId="0" fillId="0" borderId="11" xfId="1" applyFont="1" applyBorder="1" applyProtection="1">
      <alignment vertical="center"/>
    </xf>
    <xf numFmtId="0" fontId="11" fillId="0" borderId="9" xfId="3" applyFont="1" applyBorder="1">
      <alignment vertical="center"/>
    </xf>
    <xf numFmtId="0" fontId="1" fillId="0" borderId="12" xfId="3" applyBorder="1">
      <alignment vertical="center"/>
    </xf>
    <xf numFmtId="0" fontId="1" fillId="0" borderId="13" xfId="3" applyBorder="1">
      <alignment vertical="center"/>
    </xf>
    <xf numFmtId="38" fontId="1" fillId="0" borderId="0" xfId="1" applyFont="1" applyAlignment="1">
      <alignment horizontal="right" vertical="center" indent="2"/>
    </xf>
    <xf numFmtId="0" fontId="9" fillId="0" borderId="0" xfId="2" applyAlignment="1">
      <alignment vertical="center"/>
    </xf>
    <xf numFmtId="0" fontId="1" fillId="0" borderId="7" xfId="3" applyBorder="1">
      <alignment vertical="center"/>
    </xf>
    <xf numFmtId="0" fontId="1" fillId="0" borderId="14" xfId="3" applyBorder="1" applyAlignment="1">
      <alignment horizontal="center" vertical="center"/>
    </xf>
    <xf numFmtId="0" fontId="1" fillId="0" borderId="15" xfId="3" applyBorder="1" applyAlignment="1" applyProtection="1">
      <alignment horizontal="center" vertical="center"/>
      <protection locked="0"/>
    </xf>
    <xf numFmtId="38" fontId="0" fillId="0" borderId="16" xfId="1" applyFont="1" applyBorder="1" applyProtection="1">
      <alignment vertical="center"/>
    </xf>
    <xf numFmtId="0" fontId="11" fillId="0" borderId="17" xfId="3" applyFont="1" applyBorder="1">
      <alignment vertical="center"/>
    </xf>
    <xf numFmtId="0" fontId="11" fillId="0" borderId="0" xfId="3" applyFont="1">
      <alignment vertical="center"/>
    </xf>
    <xf numFmtId="0" fontId="11" fillId="0" borderId="11" xfId="3" applyFont="1" applyBorder="1">
      <alignment vertical="center"/>
    </xf>
    <xf numFmtId="38" fontId="1" fillId="0" borderId="0" xfId="1" applyFont="1">
      <alignment vertical="center"/>
    </xf>
    <xf numFmtId="0" fontId="1" fillId="0" borderId="18" xfId="3" applyBorder="1" applyAlignment="1" applyProtection="1">
      <alignment horizontal="center" vertical="center"/>
      <protection locked="0"/>
    </xf>
    <xf numFmtId="38" fontId="0" fillId="0" borderId="19" xfId="1" applyFont="1" applyBorder="1" applyProtection="1">
      <alignment vertical="center"/>
    </xf>
    <xf numFmtId="0" fontId="1" fillId="0" borderId="20" xfId="3" applyBorder="1" applyAlignment="1">
      <alignment horizontal="center" vertical="center"/>
    </xf>
    <xf numFmtId="0" fontId="11" fillId="0" borderId="17" xfId="3" applyFont="1" applyBorder="1" applyAlignment="1">
      <alignment vertical="top"/>
    </xf>
    <xf numFmtId="0" fontId="1" fillId="0" borderId="12" xfId="3" applyBorder="1" applyAlignment="1">
      <alignment horizontal="center" vertical="center"/>
    </xf>
    <xf numFmtId="38" fontId="0" fillId="0" borderId="13" xfId="1" applyFont="1" applyBorder="1" applyProtection="1">
      <alignment vertical="center"/>
    </xf>
    <xf numFmtId="0" fontId="1" fillId="0" borderId="17" xfId="3" applyBorder="1">
      <alignment vertical="center"/>
    </xf>
    <xf numFmtId="0" fontId="1" fillId="0" borderId="11" xfId="3" applyBorder="1">
      <alignment vertical="center"/>
    </xf>
    <xf numFmtId="0" fontId="1" fillId="0" borderId="21" xfId="3" applyBorder="1" applyAlignment="1">
      <alignment vertical="center" shrinkToFit="1"/>
    </xf>
    <xf numFmtId="0" fontId="1" fillId="0" borderId="22" xfId="3" applyBorder="1" applyAlignment="1" applyProtection="1">
      <alignment horizontal="center" vertical="center"/>
      <protection locked="0"/>
    </xf>
    <xf numFmtId="38" fontId="0" fillId="0" borderId="23" xfId="1" applyFont="1" applyBorder="1" applyProtection="1">
      <alignment vertical="center"/>
    </xf>
    <xf numFmtId="0" fontId="1" fillId="0" borderId="24" xfId="3" applyBorder="1" applyAlignment="1">
      <alignment horizontal="center" vertical="center"/>
    </xf>
    <xf numFmtId="0" fontId="1" fillId="0" borderId="25" xfId="3" applyBorder="1" applyAlignment="1">
      <alignment horizontal="center" vertical="center"/>
    </xf>
    <xf numFmtId="38" fontId="0" fillId="0" borderId="26" xfId="1" applyFont="1" applyBorder="1" applyProtection="1">
      <alignment vertical="center"/>
    </xf>
    <xf numFmtId="0" fontId="1" fillId="0" borderId="27" xfId="3" applyBorder="1" applyAlignment="1">
      <alignment horizontal="center" vertical="center"/>
    </xf>
    <xf numFmtId="0" fontId="13" fillId="0" borderId="9" xfId="3" applyFont="1" applyBorder="1" applyAlignment="1">
      <alignment horizontal="right" vertical="center" shrinkToFit="1"/>
    </xf>
    <xf numFmtId="38" fontId="0" fillId="0" borderId="12" xfId="1" applyFont="1" applyBorder="1" applyProtection="1">
      <alignment vertical="center"/>
    </xf>
    <xf numFmtId="0" fontId="1" fillId="0" borderId="17" xfId="3" applyBorder="1" applyAlignment="1">
      <alignment horizontal="center" vertical="center"/>
    </xf>
    <xf numFmtId="0" fontId="1" fillId="0" borderId="6" xfId="3" applyBorder="1">
      <alignment vertical="center"/>
    </xf>
    <xf numFmtId="0" fontId="1" fillId="0" borderId="28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4" fillId="0" borderId="21" xfId="3" applyFont="1" applyBorder="1" applyAlignment="1">
      <alignment horizontal="right" vertical="center" shrinkToFit="1"/>
    </xf>
    <xf numFmtId="38" fontId="15" fillId="0" borderId="30" xfId="1" applyFont="1" applyBorder="1" applyProtection="1">
      <alignment vertical="center"/>
    </xf>
    <xf numFmtId="0" fontId="15" fillId="0" borderId="31" xfId="3" applyFont="1" applyBorder="1">
      <alignment vertical="center"/>
    </xf>
    <xf numFmtId="38" fontId="0" fillId="0" borderId="0" xfId="4" applyFont="1" applyProtection="1">
      <alignment vertical="center"/>
    </xf>
    <xf numFmtId="0" fontId="7" fillId="0" borderId="21" xfId="3" applyFont="1" applyBorder="1" applyAlignment="1">
      <alignment horizontal="left" vertical="center"/>
    </xf>
    <xf numFmtId="0" fontId="16" fillId="0" borderId="30" xfId="3" applyFont="1" applyBorder="1">
      <alignment vertical="center"/>
    </xf>
    <xf numFmtId="0" fontId="1" fillId="0" borderId="30" xfId="3" applyBorder="1">
      <alignment vertical="center"/>
    </xf>
    <xf numFmtId="0" fontId="1" fillId="0" borderId="31" xfId="3" applyBorder="1">
      <alignment vertical="center"/>
    </xf>
    <xf numFmtId="0" fontId="16" fillId="0" borderId="9" xfId="3" applyFont="1" applyBorder="1">
      <alignment vertical="center"/>
    </xf>
    <xf numFmtId="0" fontId="17" fillId="0" borderId="0" xfId="3" applyFont="1">
      <alignment vertical="center"/>
    </xf>
    <xf numFmtId="0" fontId="7" fillId="0" borderId="0" xfId="3" applyFont="1" applyAlignment="1" applyProtection="1">
      <alignment horizontal="center" vertical="center"/>
      <protection locked="0"/>
    </xf>
    <xf numFmtId="0" fontId="7" fillId="0" borderId="0" xfId="3" applyFont="1" applyAlignment="1">
      <alignment horizontal="left" vertical="center"/>
    </xf>
    <xf numFmtId="0" fontId="7" fillId="0" borderId="0" xfId="3" applyFont="1" applyProtection="1">
      <alignment vertical="center"/>
      <protection locked="0"/>
    </xf>
    <xf numFmtId="0" fontId="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indent="2"/>
    </xf>
    <xf numFmtId="38" fontId="0" fillId="0" borderId="0" xfId="4" applyFont="1" applyBorder="1" applyProtection="1">
      <alignment vertical="center"/>
    </xf>
    <xf numFmtId="0" fontId="1" fillId="0" borderId="0" xfId="3" applyAlignment="1">
      <alignment horizontal="left" vertical="center" indent="1"/>
    </xf>
    <xf numFmtId="176" fontId="1" fillId="0" borderId="0" xfId="3" applyNumberFormat="1" applyAlignment="1">
      <alignment horizontal="left" vertical="center"/>
    </xf>
    <xf numFmtId="20" fontId="1" fillId="0" borderId="0" xfId="3" applyNumberFormat="1" applyAlignment="1">
      <alignment horizontal="left" vertical="center"/>
    </xf>
    <xf numFmtId="0" fontId="1" fillId="0" borderId="0" xfId="3" applyAlignment="1">
      <alignment vertical="center" shrinkToFit="1"/>
    </xf>
    <xf numFmtId="0" fontId="2" fillId="0" borderId="30" xfId="5" applyBorder="1" applyAlignment="1" applyProtection="1">
      <alignment vertical="center"/>
    </xf>
    <xf numFmtId="0" fontId="2" fillId="0" borderId="31" xfId="5" applyBorder="1" applyAlignment="1" applyProtection="1">
      <alignment vertical="center"/>
    </xf>
    <xf numFmtId="3" fontId="0" fillId="0" borderId="12" xfId="1" applyNumberFormat="1" applyFont="1" applyBorder="1" applyProtection="1">
      <alignment vertical="center"/>
    </xf>
    <xf numFmtId="3" fontId="15" fillId="0" borderId="30" xfId="1" applyNumberFormat="1" applyFont="1" applyBorder="1" applyProtection="1">
      <alignment vertical="center"/>
    </xf>
    <xf numFmtId="38" fontId="0" fillId="0" borderId="0" xfId="1" applyFont="1" applyBorder="1" applyProtection="1">
      <alignment vertical="center"/>
    </xf>
    <xf numFmtId="3" fontId="15" fillId="0" borderId="0" xfId="1" applyNumberFormat="1" applyFont="1" applyBorder="1" applyProtection="1">
      <alignment vertical="center"/>
    </xf>
    <xf numFmtId="0" fontId="1" fillId="0" borderId="1" xfId="3" applyBorder="1" applyAlignment="1" applyProtection="1">
      <alignment horizontal="right" vertical="center"/>
      <protection locked="0"/>
    </xf>
    <xf numFmtId="3" fontId="12" fillId="0" borderId="2" xfId="1" applyNumberFormat="1" applyFont="1" applyBorder="1" applyProtection="1">
      <alignment vertical="center"/>
      <protection locked="0"/>
    </xf>
    <xf numFmtId="0" fontId="1" fillId="0" borderId="3" xfId="3" applyBorder="1" applyProtection="1">
      <alignment vertical="center"/>
      <protection locked="0"/>
    </xf>
    <xf numFmtId="178" fontId="1" fillId="0" borderId="10" xfId="3" applyNumberFormat="1" applyBorder="1" applyAlignment="1">
      <alignment horizontal="center" vertical="center"/>
    </xf>
    <xf numFmtId="178" fontId="1" fillId="0" borderId="15" xfId="3" applyNumberFormat="1" applyBorder="1" applyAlignment="1">
      <alignment horizontal="center" vertical="center"/>
    </xf>
    <xf numFmtId="178" fontId="1" fillId="0" borderId="22" xfId="3" applyNumberFormat="1" applyBorder="1" applyAlignment="1">
      <alignment horizontal="center" vertical="center"/>
    </xf>
    <xf numFmtId="178" fontId="1" fillId="0" borderId="32" xfId="3" applyNumberFormat="1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2" xfId="3" applyBorder="1">
      <alignment vertical="center"/>
    </xf>
    <xf numFmtId="0" fontId="1" fillId="0" borderId="0" xfId="3" applyAlignment="1">
      <alignment horizontal="right" vertical="center" indent="4"/>
    </xf>
    <xf numFmtId="0" fontId="1" fillId="0" borderId="11" xfId="3" applyBorder="1" applyAlignment="1">
      <alignment horizontal="center" vertical="center"/>
    </xf>
    <xf numFmtId="0" fontId="1" fillId="0" borderId="8" xfId="3" applyBorder="1">
      <alignment vertical="center"/>
    </xf>
    <xf numFmtId="38" fontId="1" fillId="0" borderId="0" xfId="3" applyNumberFormat="1">
      <alignment vertical="center"/>
    </xf>
    <xf numFmtId="38" fontId="1" fillId="0" borderId="0" xfId="3" applyNumberFormat="1" applyAlignment="1">
      <alignment vertical="center" shrinkToFit="1"/>
    </xf>
    <xf numFmtId="0" fontId="1" fillId="0" borderId="2" xfId="3" applyBorder="1" applyAlignment="1">
      <alignment vertical="center" shrinkToFit="1"/>
    </xf>
    <xf numFmtId="0" fontId="1" fillId="0" borderId="4" xfId="3" applyBorder="1" applyAlignment="1">
      <alignment horizontal="center" vertical="center" shrinkToFit="1"/>
    </xf>
    <xf numFmtId="0" fontId="1" fillId="0" borderId="21" xfId="3" applyBorder="1" applyAlignment="1">
      <alignment horizontal="center" vertical="center" shrinkToFit="1"/>
    </xf>
    <xf numFmtId="0" fontId="1" fillId="0" borderId="30" xfId="3" applyBorder="1" applyAlignment="1">
      <alignment vertical="center" shrinkToFit="1"/>
    </xf>
    <xf numFmtId="0" fontId="1" fillId="0" borderId="31" xfId="3" applyBorder="1" applyAlignment="1">
      <alignment vertical="center" shrinkToFit="1"/>
    </xf>
    <xf numFmtId="0" fontId="1" fillId="0" borderId="21" xfId="3" applyBorder="1">
      <alignment vertical="center"/>
    </xf>
    <xf numFmtId="0" fontId="1" fillId="0" borderId="30" xfId="3" applyBorder="1" applyAlignment="1">
      <alignment horizontal="center" vertical="center"/>
    </xf>
    <xf numFmtId="177" fontId="1" fillId="0" borderId="5" xfId="3" applyNumberFormat="1" applyBorder="1" applyAlignment="1">
      <alignment horizontal="center" vertical="center"/>
    </xf>
    <xf numFmtId="0" fontId="1" fillId="0" borderId="1" xfId="3" applyBorder="1" applyAlignment="1">
      <alignment horizontal="right" vertical="center"/>
    </xf>
    <xf numFmtId="3" fontId="1" fillId="0" borderId="2" xfId="1" applyNumberFormat="1" applyFont="1" applyBorder="1" applyAlignment="1" applyProtection="1">
      <alignment horizontal="right" vertical="center"/>
    </xf>
    <xf numFmtId="0" fontId="1" fillId="0" borderId="0" xfId="3" applyAlignment="1">
      <alignment horizontal="left" vertical="center" shrinkToFit="1"/>
    </xf>
    <xf numFmtId="178" fontId="1" fillId="0" borderId="0" xfId="3" applyNumberFormat="1" applyAlignment="1">
      <alignment horizontal="center" vertical="center"/>
    </xf>
    <xf numFmtId="0" fontId="14" fillId="0" borderId="0" xfId="3" applyFont="1" applyAlignment="1">
      <alignment horizontal="right" vertical="center" shrinkToFit="1"/>
    </xf>
    <xf numFmtId="0" fontId="15" fillId="0" borderId="0" xfId="3" applyFont="1">
      <alignment vertical="center"/>
    </xf>
    <xf numFmtId="0" fontId="16" fillId="0" borderId="0" xfId="3" applyFont="1">
      <alignment vertical="center"/>
    </xf>
    <xf numFmtId="0" fontId="0" fillId="0" borderId="9" xfId="3" applyFont="1" applyBorder="1" applyAlignment="1">
      <alignment horizontal="left" vertical="center" indent="1"/>
    </xf>
    <xf numFmtId="0" fontId="1" fillId="0" borderId="13" xfId="3" applyBorder="1" applyAlignment="1">
      <alignment horizontal="left" vertical="center" wrapText="1" indent="1"/>
    </xf>
    <xf numFmtId="0" fontId="17" fillId="0" borderId="17" xfId="3" applyFont="1" applyBorder="1" applyAlignment="1">
      <alignment horizontal="left" vertical="center" indent="1"/>
    </xf>
    <xf numFmtId="0" fontId="1" fillId="0" borderId="11" xfId="3" applyBorder="1" applyAlignment="1">
      <alignment horizontal="left" vertical="center" wrapText="1" indent="1"/>
    </xf>
    <xf numFmtId="0" fontId="13" fillId="0" borderId="17" xfId="3" applyFont="1" applyBorder="1" applyAlignment="1">
      <alignment horizontal="left" vertical="center" indent="1"/>
    </xf>
    <xf numFmtId="0" fontId="1" fillId="0" borderId="17" xfId="3" applyBorder="1" applyAlignment="1">
      <alignment horizontal="left" vertical="center" indent="1"/>
    </xf>
    <xf numFmtId="0" fontId="1" fillId="0" borderId="1" xfId="3" applyBorder="1" applyAlignment="1">
      <alignment horizontal="left" vertical="center" indent="1"/>
    </xf>
    <xf numFmtId="0" fontId="1" fillId="0" borderId="3" xfId="3" applyBorder="1" applyAlignment="1">
      <alignment horizontal="left" vertical="center" wrapText="1" indent="1"/>
    </xf>
    <xf numFmtId="0" fontId="1" fillId="0" borderId="3" xfId="3" applyBorder="1" applyAlignment="1">
      <alignment horizontal="left" vertical="center"/>
    </xf>
    <xf numFmtId="38" fontId="0" fillId="0" borderId="10" xfId="1" applyFont="1" applyBorder="1" applyProtection="1">
      <alignment vertical="center"/>
    </xf>
    <xf numFmtId="38" fontId="0" fillId="0" borderId="15" xfId="1" applyFont="1" applyBorder="1" applyProtection="1">
      <alignment vertical="center"/>
    </xf>
    <xf numFmtId="38" fontId="0" fillId="0" borderId="22" xfId="1" applyFont="1" applyBorder="1" applyProtection="1">
      <alignment vertical="center"/>
    </xf>
    <xf numFmtId="38" fontId="0" fillId="0" borderId="32" xfId="1" applyFont="1" applyBorder="1" applyProtection="1">
      <alignment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176" fontId="1" fillId="0" borderId="4" xfId="3" applyNumberFormat="1" applyBorder="1" applyAlignment="1" applyProtection="1">
      <alignment horizontal="center" vertical="center"/>
      <protection locked="0"/>
    </xf>
    <xf numFmtId="0" fontId="1" fillId="0" borderId="4" xfId="3" applyBorder="1" applyAlignment="1">
      <alignment horizontal="center" vertical="center"/>
    </xf>
    <xf numFmtId="56" fontId="0" fillId="0" borderId="4" xfId="3" applyNumberFormat="1" applyFont="1" applyBorder="1" applyAlignment="1" applyProtection="1">
      <alignment horizontal="left" vertical="center"/>
      <protection locked="0"/>
    </xf>
    <xf numFmtId="0" fontId="1" fillId="0" borderId="4" xfId="3" applyBorder="1" applyAlignment="1" applyProtection="1">
      <alignment horizontal="left" vertical="center"/>
      <protection locked="0"/>
    </xf>
    <xf numFmtId="0" fontId="0" fillId="0" borderId="4" xfId="3" applyFont="1" applyBorder="1" applyAlignment="1" applyProtection="1">
      <alignment horizontal="left" vertical="center"/>
      <protection locked="0"/>
    </xf>
    <xf numFmtId="0" fontId="9" fillId="0" borderId="4" xfId="2" applyBorder="1" applyAlignment="1" applyProtection="1">
      <alignment vertical="center"/>
      <protection locked="0"/>
    </xf>
    <xf numFmtId="0" fontId="0" fillId="0" borderId="4" xfId="3" applyFont="1" applyBorder="1" applyProtection="1">
      <alignment vertical="center"/>
      <protection locked="0"/>
    </xf>
    <xf numFmtId="0" fontId="1" fillId="0" borderId="2" xfId="3" applyBorder="1" applyAlignment="1">
      <alignment horizontal="center" vertical="center" shrinkToFit="1"/>
    </xf>
    <xf numFmtId="176" fontId="0" fillId="0" borderId="5" xfId="3" applyNumberFormat="1" applyFont="1" applyBorder="1" applyAlignment="1" applyProtection="1">
      <alignment horizontal="center" vertical="center"/>
      <protection locked="0"/>
    </xf>
    <xf numFmtId="176" fontId="1" fillId="0" borderId="5" xfId="3" applyNumberFormat="1" applyBorder="1" applyAlignment="1" applyProtection="1">
      <alignment horizontal="center" vertical="center"/>
      <protection locked="0"/>
    </xf>
    <xf numFmtId="176" fontId="1" fillId="0" borderId="6" xfId="3" applyNumberFormat="1" applyBorder="1" applyAlignment="1">
      <alignment horizontal="center" vertical="center"/>
    </xf>
    <xf numFmtId="176" fontId="1" fillId="0" borderId="1" xfId="3" applyNumberFormat="1" applyBorder="1" applyAlignment="1">
      <alignment horizontal="center" vertical="center"/>
    </xf>
    <xf numFmtId="0" fontId="1" fillId="0" borderId="8" xfId="3" applyBorder="1" applyAlignment="1">
      <alignment horizontal="left" vertical="center" shrinkToFit="1"/>
    </xf>
    <xf numFmtId="0" fontId="1" fillId="0" borderId="7" xfId="3" applyBorder="1" applyAlignment="1">
      <alignment horizontal="left" vertical="center" shrinkToFit="1"/>
    </xf>
    <xf numFmtId="0" fontId="1" fillId="0" borderId="6" xfId="3" applyBorder="1" applyAlignment="1">
      <alignment horizontal="left" vertical="center" shrinkToFit="1"/>
    </xf>
    <xf numFmtId="0" fontId="7" fillId="0" borderId="21" xfId="3" applyFont="1" applyBorder="1" applyAlignment="1" applyProtection="1">
      <alignment horizontal="center" vertical="center" shrinkToFit="1"/>
      <protection locked="0"/>
    </xf>
    <xf numFmtId="0" fontId="7" fillId="0" borderId="30" xfId="3" applyFont="1" applyBorder="1" applyAlignment="1" applyProtection="1">
      <alignment horizontal="center" vertical="center" shrinkToFit="1"/>
      <protection locked="0"/>
    </xf>
    <xf numFmtId="0" fontId="7" fillId="0" borderId="31" xfId="3" applyFont="1" applyBorder="1" applyAlignment="1" applyProtection="1">
      <alignment horizontal="center" vertical="center" shrinkToFit="1"/>
      <protection locked="0"/>
    </xf>
    <xf numFmtId="176" fontId="1" fillId="0" borderId="0" xfId="3" applyNumberFormat="1" applyAlignment="1">
      <alignment horizontal="left" vertical="center" shrinkToFit="1"/>
    </xf>
    <xf numFmtId="176" fontId="1" fillId="0" borderId="11" xfId="3" applyNumberFormat="1" applyBorder="1" applyAlignment="1">
      <alignment horizontal="left" vertical="center" shrinkToFit="1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 vertical="top" wrapText="1"/>
    </xf>
    <xf numFmtId="0" fontId="7" fillId="0" borderId="11" xfId="3" applyFont="1" applyBorder="1" applyAlignment="1">
      <alignment horizontal="left" vertical="top" wrapText="1"/>
    </xf>
    <xf numFmtId="0" fontId="7" fillId="0" borderId="2" xfId="3" applyFont="1" applyBorder="1" applyAlignment="1">
      <alignment horizontal="left" vertical="top" wrapText="1"/>
    </xf>
    <xf numFmtId="0" fontId="7" fillId="0" borderId="3" xfId="3" applyFont="1" applyBorder="1" applyAlignment="1">
      <alignment horizontal="left" vertical="top" wrapText="1"/>
    </xf>
    <xf numFmtId="0" fontId="18" fillId="0" borderId="4" xfId="3" applyFont="1" applyBorder="1" applyAlignment="1">
      <alignment horizontal="center" vertical="center"/>
    </xf>
    <xf numFmtId="176" fontId="1" fillId="0" borderId="12" xfId="3" applyNumberFormat="1" applyBorder="1" applyAlignment="1">
      <alignment horizontal="right" vertical="center"/>
    </xf>
    <xf numFmtId="0" fontId="1" fillId="0" borderId="0" xfId="3" applyAlignment="1">
      <alignment vertical="center" shrinkToFit="1"/>
    </xf>
    <xf numFmtId="0" fontId="1" fillId="0" borderId="11" xfId="3" applyBorder="1" applyAlignment="1">
      <alignment vertical="center" shrinkToFit="1"/>
    </xf>
    <xf numFmtId="176" fontId="1" fillId="0" borderId="0" xfId="3" applyNumberFormat="1" applyAlignment="1">
      <alignment horizontal="left" vertical="center"/>
    </xf>
    <xf numFmtId="176" fontId="1" fillId="0" borderId="2" xfId="3" applyNumberFormat="1" applyBorder="1" applyAlignment="1">
      <alignment horizontal="center" vertical="center"/>
    </xf>
    <xf numFmtId="38" fontId="19" fillId="0" borderId="2" xfId="3" applyNumberFormat="1" applyFont="1" applyBorder="1" applyAlignment="1">
      <alignment horizontal="center" vertical="center"/>
    </xf>
    <xf numFmtId="0" fontId="1" fillId="0" borderId="8" xfId="3" applyBorder="1" applyAlignment="1">
      <alignment horizontal="center" vertical="center" shrinkToFit="1"/>
    </xf>
    <xf numFmtId="0" fontId="1" fillId="0" borderId="7" xfId="3" applyBorder="1" applyAlignment="1">
      <alignment horizontal="center" vertical="center" shrinkToFit="1"/>
    </xf>
    <xf numFmtId="0" fontId="1" fillId="0" borderId="6" xfId="3" applyBorder="1" applyAlignment="1">
      <alignment horizontal="center" vertical="center" shrinkToFit="1"/>
    </xf>
    <xf numFmtId="0" fontId="1" fillId="0" borderId="21" xfId="3" applyBorder="1" applyAlignment="1">
      <alignment vertical="center" shrinkToFit="1"/>
    </xf>
    <xf numFmtId="0" fontId="1" fillId="0" borderId="30" xfId="3" applyBorder="1" applyAlignment="1">
      <alignment vertical="center" shrinkToFit="1"/>
    </xf>
    <xf numFmtId="0" fontId="1" fillId="0" borderId="31" xfId="3" applyBorder="1" applyAlignment="1">
      <alignment vertical="center" shrinkToFit="1"/>
    </xf>
    <xf numFmtId="176" fontId="0" fillId="0" borderId="5" xfId="3" applyNumberFormat="1" applyFont="1" applyBorder="1" applyAlignment="1">
      <alignment horizontal="center" vertical="center"/>
    </xf>
    <xf numFmtId="176" fontId="1" fillId="0" borderId="5" xfId="3" applyNumberFormat="1" applyBorder="1" applyAlignment="1">
      <alignment horizontal="center" vertical="center"/>
    </xf>
    <xf numFmtId="0" fontId="16" fillId="0" borderId="4" xfId="3" applyFont="1" applyBorder="1" applyAlignment="1">
      <alignment horizontal="center" vertical="center"/>
    </xf>
    <xf numFmtId="0" fontId="7" fillId="0" borderId="0" xfId="3" applyFont="1" applyAlignment="1">
      <alignment horizontal="left" vertical="center" shrinkToFit="1"/>
    </xf>
    <xf numFmtId="179" fontId="1" fillId="0" borderId="0" xfId="3" applyNumberFormat="1" applyAlignment="1">
      <alignment horizontal="center" vertical="center"/>
    </xf>
  </cellXfs>
  <cellStyles count="6">
    <cellStyle name="ハイパーリンク" xfId="2" builtinId="8"/>
    <cellStyle name="ハイパーリンク 2" xfId="5" xr:uid="{A5020C35-0009-45D6-941F-3D26A20CCB78}"/>
    <cellStyle name="桁区切り" xfId="1" builtinId="6"/>
    <cellStyle name="桁区切り 3 2 186 65" xfId="4" xr:uid="{0728A3C4-B5BB-45EE-BC59-1B0DE575BCA4}"/>
    <cellStyle name="標準" xfId="0" builtinId="0"/>
    <cellStyle name="標準 3 2 186 65" xfId="3" xr:uid="{0B9C4E18-566F-46F0-A439-BC70395E19B9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erver\&#31649;&#29702;&#35506;\Users\m_usami\Desktop\Master&#20250;&#35696;&#23460;&#35299;&#37664;&#12539;&#26045;&#37664;&#12539;&#31354;&#35519;&#30003;&#36796;&#26360;&#65288;KHL&#20849;&#36890;&#29256;2018_0618Ver)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  <sheetName val="Sample"/>
    </sheetNames>
    <sheetDataSet>
      <sheetData sheetId="0">
        <row r="8">
          <cell r="AK8" t="str">
            <v>管理課長</v>
          </cell>
          <cell r="AM8" t="str">
            <v>360-3333</v>
          </cell>
        </row>
        <row r="9">
          <cell r="AK9" t="str">
            <v>企画課長</v>
          </cell>
          <cell r="AM9" t="str">
            <v>360-3335</v>
          </cell>
        </row>
        <row r="10">
          <cell r="AK10" t="str">
            <v>企画課長代理</v>
          </cell>
          <cell r="AM10" t="str">
            <v>360-3337</v>
          </cell>
        </row>
        <row r="11">
          <cell r="AK11" t="str">
            <v>総務課長</v>
          </cell>
        </row>
        <row r="12">
          <cell r="AK12" t="str">
            <v>管理課</v>
          </cell>
        </row>
        <row r="13">
          <cell r="AK13" t="str">
            <v>企画課</v>
          </cell>
        </row>
        <row r="14">
          <cell r="AI14" t="str">
            <v>✔</v>
          </cell>
          <cell r="AK14" t="str">
            <v>総務課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beharborland.com/large/" TargetMode="External"/><Relationship Id="rId2" Type="http://schemas.openxmlformats.org/officeDocument/2006/relationships/hyperlink" Target="https://kobeharborland.com/small/" TargetMode="External"/><Relationship Id="rId1" Type="http://schemas.openxmlformats.org/officeDocument/2006/relationships/hyperlink" Target="https://kobeharborland.com/underground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ental_room3688@kobeharborland.jp?subject=&#20250;&#35696;&#23460;&#30003;&#36796;&#1241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A6F8-68E8-4186-916D-211912A09C7D}">
  <sheetPr>
    <pageSetUpPr fitToPage="1"/>
  </sheetPr>
  <dimension ref="A1:R97"/>
  <sheetViews>
    <sheetView showGridLines="0" tabSelected="1" zoomScaleNormal="100" zoomScaleSheetLayoutView="90" workbookViewId="0">
      <selection activeCell="I5" sqref="I5:J5"/>
    </sheetView>
  </sheetViews>
  <sheetFormatPr defaultColWidth="9.6640625" defaultRowHeight="21" customHeight="1" x14ac:dyDescent="0.2"/>
  <cols>
    <col min="1" max="2" width="12.88671875" style="3" customWidth="1"/>
    <col min="3" max="3" width="12.88671875" style="3" hidden="1" customWidth="1"/>
    <col min="4" max="10" width="12.88671875" style="3" customWidth="1"/>
    <col min="11" max="11" width="13.44140625" style="1" customWidth="1"/>
    <col min="12" max="12" width="13.44140625" style="2" customWidth="1"/>
    <col min="13" max="13" width="38" style="3" customWidth="1"/>
    <col min="14" max="18" width="11" style="3" customWidth="1"/>
    <col min="19" max="16384" width="9.6640625" style="3"/>
  </cols>
  <sheetData>
    <row r="1" spans="1:13" ht="21" customHeight="1" x14ac:dyDescent="0.2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8"/>
    </row>
    <row r="2" spans="1:13" ht="21" customHeight="1" x14ac:dyDescent="0.2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3" ht="21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3" ht="21" customHeight="1" x14ac:dyDescent="0.2">
      <c r="E4" s="4"/>
      <c r="F4" s="4"/>
      <c r="G4" s="4"/>
      <c r="M4" s="5" t="s">
        <v>76</v>
      </c>
    </row>
    <row r="5" spans="1:13" ht="21" customHeight="1" x14ac:dyDescent="0.2">
      <c r="A5" s="3" t="s">
        <v>2</v>
      </c>
      <c r="H5" s="6" t="s">
        <v>3</v>
      </c>
      <c r="I5" s="130"/>
      <c r="J5" s="130"/>
      <c r="M5" s="3" t="s">
        <v>4</v>
      </c>
    </row>
    <row r="6" spans="1:13" ht="21" customHeight="1" x14ac:dyDescent="0.2">
      <c r="I6" s="7"/>
      <c r="M6" s="8" t="s">
        <v>5</v>
      </c>
    </row>
    <row r="7" spans="1:13" ht="21" customHeight="1" x14ac:dyDescent="0.2">
      <c r="A7" s="131" t="s">
        <v>6</v>
      </c>
      <c r="B7" s="9" t="s">
        <v>7</v>
      </c>
      <c r="C7" s="9"/>
      <c r="D7" s="132"/>
      <c r="E7" s="133"/>
      <c r="F7" s="133"/>
      <c r="G7" s="133"/>
      <c r="H7" s="133"/>
      <c r="I7" s="133"/>
      <c r="J7" s="133"/>
    </row>
    <row r="8" spans="1:13" ht="21" customHeight="1" x14ac:dyDescent="0.2">
      <c r="A8" s="131"/>
      <c r="B8" s="9" t="s">
        <v>8</v>
      </c>
      <c r="C8" s="9"/>
      <c r="D8" s="134"/>
      <c r="E8" s="133"/>
      <c r="F8" s="133"/>
      <c r="G8" s="133"/>
      <c r="H8" s="133"/>
      <c r="I8" s="133"/>
      <c r="J8" s="133"/>
      <c r="M8" s="3" t="s">
        <v>9</v>
      </c>
    </row>
    <row r="9" spans="1:13" ht="21" customHeight="1" x14ac:dyDescent="0.2">
      <c r="A9" s="131"/>
      <c r="B9" s="9" t="s">
        <v>10</v>
      </c>
      <c r="C9" s="9"/>
      <c r="D9" s="134"/>
      <c r="E9" s="134"/>
      <c r="F9" s="134"/>
      <c r="G9" s="9" t="s">
        <v>11</v>
      </c>
      <c r="H9" s="134"/>
      <c r="I9" s="133"/>
      <c r="J9" s="133"/>
      <c r="M9" s="8" t="s">
        <v>12</v>
      </c>
    </row>
    <row r="10" spans="1:13" ht="21" customHeight="1" x14ac:dyDescent="0.2">
      <c r="A10" s="131"/>
      <c r="B10" s="9" t="s">
        <v>13</v>
      </c>
      <c r="C10" s="9"/>
      <c r="D10" s="135"/>
      <c r="E10" s="136"/>
      <c r="F10" s="136"/>
      <c r="G10" s="136"/>
      <c r="H10" s="136"/>
      <c r="I10" s="136"/>
      <c r="J10" s="136"/>
    </row>
    <row r="11" spans="1:13" ht="21" customHeight="1" x14ac:dyDescent="0.2">
      <c r="M11" s="3" t="s">
        <v>14</v>
      </c>
    </row>
    <row r="12" spans="1:13" ht="21" customHeight="1" x14ac:dyDescent="0.2">
      <c r="A12" s="3" t="s">
        <v>15</v>
      </c>
      <c r="M12" s="8" t="s">
        <v>16</v>
      </c>
    </row>
    <row r="13" spans="1:13" ht="21" customHeight="1" thickBot="1" x14ac:dyDescent="0.25">
      <c r="A13" s="10" t="s">
        <v>17</v>
      </c>
      <c r="B13" s="138"/>
      <c r="C13" s="139"/>
      <c r="D13" s="139"/>
      <c r="E13" s="139"/>
      <c r="F13" s="139"/>
      <c r="G13" s="10" t="s">
        <v>18</v>
      </c>
      <c r="H13" s="11"/>
      <c r="I13" s="12" t="s">
        <v>19</v>
      </c>
      <c r="J13" s="11"/>
    </row>
    <row r="14" spans="1:13" ht="21" customHeight="1" thickTop="1" x14ac:dyDescent="0.2">
      <c r="A14" s="13"/>
      <c r="B14" s="14" t="s">
        <v>20</v>
      </c>
      <c r="C14" s="14"/>
      <c r="D14" s="140" t="s">
        <v>21</v>
      </c>
      <c r="E14" s="141"/>
      <c r="F14" s="15" t="s">
        <v>22</v>
      </c>
      <c r="G14" s="16" t="s">
        <v>23</v>
      </c>
      <c r="H14" s="17"/>
      <c r="I14" s="17"/>
      <c r="J14" s="18"/>
      <c r="M14" s="3" t="s">
        <v>77</v>
      </c>
    </row>
    <row r="15" spans="1:13" ht="21" customHeight="1" x14ac:dyDescent="0.2">
      <c r="A15" s="19" t="s">
        <v>24</v>
      </c>
      <c r="B15" s="142" t="s">
        <v>25</v>
      </c>
      <c r="C15" s="20" t="s">
        <v>25</v>
      </c>
      <c r="D15" s="21" t="s">
        <v>26</v>
      </c>
      <c r="E15" s="21" t="s">
        <v>27</v>
      </c>
      <c r="F15" s="22"/>
      <c r="G15" s="23">
        <v>10000</v>
      </c>
      <c r="H15" s="24" t="s">
        <v>28</v>
      </c>
      <c r="I15" s="25"/>
      <c r="J15" s="26"/>
      <c r="K15" s="27"/>
      <c r="M15" s="28" t="s">
        <v>29</v>
      </c>
    </row>
    <row r="16" spans="1:13" ht="21" customHeight="1" x14ac:dyDescent="0.2">
      <c r="A16" s="29"/>
      <c r="B16" s="143"/>
      <c r="C16" s="20" t="s">
        <v>25</v>
      </c>
      <c r="D16" s="30" t="s">
        <v>30</v>
      </c>
      <c r="E16" s="30" t="s">
        <v>31</v>
      </c>
      <c r="F16" s="31"/>
      <c r="G16" s="32">
        <v>13000</v>
      </c>
      <c r="H16" s="33" t="s">
        <v>32</v>
      </c>
      <c r="I16" s="34"/>
      <c r="J16" s="35"/>
      <c r="K16" s="27"/>
      <c r="M16" s="3" t="s">
        <v>33</v>
      </c>
    </row>
    <row r="17" spans="1:11" ht="21" customHeight="1" x14ac:dyDescent="0.2">
      <c r="A17" s="29"/>
      <c r="B17" s="143"/>
      <c r="C17" s="20" t="s">
        <v>25</v>
      </c>
      <c r="D17" s="30" t="s">
        <v>34</v>
      </c>
      <c r="E17" s="30" t="s">
        <v>35</v>
      </c>
      <c r="F17" s="31"/>
      <c r="G17" s="32">
        <v>10000</v>
      </c>
      <c r="H17" s="33" t="s">
        <v>36</v>
      </c>
      <c r="I17" s="34"/>
      <c r="J17" s="35"/>
      <c r="K17" s="27"/>
    </row>
    <row r="18" spans="1:11" ht="21" customHeight="1" x14ac:dyDescent="0.2">
      <c r="A18" s="29"/>
      <c r="B18" s="143"/>
      <c r="C18" s="20" t="s">
        <v>25</v>
      </c>
      <c r="D18" s="30" t="s">
        <v>37</v>
      </c>
      <c r="E18" s="30" t="s">
        <v>38</v>
      </c>
      <c r="F18" s="31"/>
      <c r="G18" s="36">
        <v>21500</v>
      </c>
      <c r="H18" s="33" t="s">
        <v>39</v>
      </c>
      <c r="I18" s="34"/>
      <c r="J18" s="35"/>
      <c r="K18" s="27"/>
    </row>
    <row r="19" spans="1:11" ht="21" customHeight="1" x14ac:dyDescent="0.2">
      <c r="A19" s="29"/>
      <c r="B19" s="143"/>
      <c r="C19" s="20" t="s">
        <v>25</v>
      </c>
      <c r="D19" s="21" t="s">
        <v>40</v>
      </c>
      <c r="E19" s="21" t="s">
        <v>41</v>
      </c>
      <c r="F19" s="37"/>
      <c r="G19" s="38">
        <v>21500</v>
      </c>
      <c r="H19" s="33" t="s">
        <v>42</v>
      </c>
      <c r="I19" s="34"/>
      <c r="J19" s="35"/>
      <c r="K19" s="27"/>
    </row>
    <row r="20" spans="1:11" ht="21" customHeight="1" x14ac:dyDescent="0.2">
      <c r="A20" s="29"/>
      <c r="B20" s="143"/>
      <c r="C20" s="20" t="s">
        <v>25</v>
      </c>
      <c r="D20" s="39" t="s">
        <v>43</v>
      </c>
      <c r="E20" s="39" t="s">
        <v>44</v>
      </c>
      <c r="F20" s="37"/>
      <c r="G20" s="38">
        <v>30000</v>
      </c>
      <c r="H20" s="40"/>
      <c r="I20" s="34"/>
      <c r="J20" s="35"/>
      <c r="K20" s="27"/>
    </row>
    <row r="21" spans="1:11" ht="21" customHeight="1" x14ac:dyDescent="0.2">
      <c r="A21" s="29"/>
      <c r="B21" s="142" t="s">
        <v>45</v>
      </c>
      <c r="C21" s="20" t="s">
        <v>45</v>
      </c>
      <c r="D21" s="41" t="s">
        <v>26</v>
      </c>
      <c r="E21" s="41" t="s">
        <v>27</v>
      </c>
      <c r="F21" s="22"/>
      <c r="G21" s="42">
        <v>4000</v>
      </c>
      <c r="H21" s="43"/>
      <c r="J21" s="44"/>
      <c r="K21" s="27"/>
    </row>
    <row r="22" spans="1:11" ht="21" customHeight="1" x14ac:dyDescent="0.2">
      <c r="A22" s="29"/>
      <c r="B22" s="143"/>
      <c r="C22" s="20" t="s">
        <v>45</v>
      </c>
      <c r="D22" s="30" t="s">
        <v>30</v>
      </c>
      <c r="E22" s="30" t="s">
        <v>31</v>
      </c>
      <c r="F22" s="31"/>
      <c r="G22" s="32">
        <v>5000</v>
      </c>
      <c r="H22" s="43"/>
      <c r="J22" s="44"/>
      <c r="K22" s="27"/>
    </row>
    <row r="23" spans="1:11" ht="21" customHeight="1" x14ac:dyDescent="0.2">
      <c r="A23" s="29"/>
      <c r="B23" s="143"/>
      <c r="C23" s="20" t="s">
        <v>45</v>
      </c>
      <c r="D23" s="30" t="s">
        <v>34</v>
      </c>
      <c r="E23" s="30" t="s">
        <v>35</v>
      </c>
      <c r="F23" s="31"/>
      <c r="G23" s="32">
        <v>4000</v>
      </c>
      <c r="H23" s="43"/>
      <c r="J23" s="44"/>
      <c r="K23" s="27"/>
    </row>
    <row r="24" spans="1:11" ht="21" customHeight="1" x14ac:dyDescent="0.2">
      <c r="A24" s="29"/>
      <c r="B24" s="143"/>
      <c r="C24" s="20" t="s">
        <v>45</v>
      </c>
      <c r="D24" s="30" t="s">
        <v>37</v>
      </c>
      <c r="E24" s="30" t="s">
        <v>38</v>
      </c>
      <c r="F24" s="31"/>
      <c r="G24" s="32">
        <v>8500</v>
      </c>
      <c r="H24" s="43"/>
      <c r="J24" s="44"/>
      <c r="K24" s="27"/>
    </row>
    <row r="25" spans="1:11" ht="21" customHeight="1" x14ac:dyDescent="0.2">
      <c r="A25" s="29"/>
      <c r="B25" s="143"/>
      <c r="C25" s="20" t="s">
        <v>45</v>
      </c>
      <c r="D25" s="21" t="s">
        <v>40</v>
      </c>
      <c r="E25" s="21" t="s">
        <v>41</v>
      </c>
      <c r="F25" s="31"/>
      <c r="G25" s="32">
        <v>8500</v>
      </c>
      <c r="H25" s="43"/>
      <c r="J25" s="44"/>
      <c r="K25" s="27"/>
    </row>
    <row r="26" spans="1:11" ht="21" customHeight="1" x14ac:dyDescent="0.2">
      <c r="A26" s="29"/>
      <c r="B26" s="144"/>
      <c r="C26" s="45" t="s">
        <v>45</v>
      </c>
      <c r="D26" s="39" t="s">
        <v>43</v>
      </c>
      <c r="E26" s="39" t="s">
        <v>44</v>
      </c>
      <c r="F26" s="46"/>
      <c r="G26" s="47">
        <v>12000</v>
      </c>
      <c r="H26" s="43"/>
      <c r="J26" s="44"/>
      <c r="K26" s="27"/>
    </row>
    <row r="27" spans="1:11" ht="21" customHeight="1" x14ac:dyDescent="0.2">
      <c r="A27" s="29"/>
      <c r="B27" s="142" t="s">
        <v>46</v>
      </c>
      <c r="C27" s="20" t="s">
        <v>47</v>
      </c>
      <c r="D27" s="48" t="s">
        <v>26</v>
      </c>
      <c r="E27" s="49" t="s">
        <v>27</v>
      </c>
      <c r="F27" s="22"/>
      <c r="G27" s="50">
        <v>6000</v>
      </c>
      <c r="H27" s="43"/>
      <c r="J27" s="44"/>
      <c r="K27" s="27"/>
    </row>
    <row r="28" spans="1:11" ht="21" customHeight="1" x14ac:dyDescent="0.2">
      <c r="A28" s="29"/>
      <c r="B28" s="143"/>
      <c r="C28" s="20" t="s">
        <v>47</v>
      </c>
      <c r="D28" s="51" t="s">
        <v>30</v>
      </c>
      <c r="E28" s="30" t="s">
        <v>31</v>
      </c>
      <c r="F28" s="31"/>
      <c r="G28" s="32">
        <v>7500</v>
      </c>
      <c r="H28" s="43"/>
      <c r="J28" s="44"/>
      <c r="K28" s="27"/>
    </row>
    <row r="29" spans="1:11" ht="21" customHeight="1" x14ac:dyDescent="0.2">
      <c r="A29" s="29"/>
      <c r="B29" s="143"/>
      <c r="C29" s="20" t="s">
        <v>47</v>
      </c>
      <c r="D29" s="51" t="s">
        <v>34</v>
      </c>
      <c r="E29" s="30" t="s">
        <v>35</v>
      </c>
      <c r="F29" s="31"/>
      <c r="G29" s="32">
        <v>6000</v>
      </c>
      <c r="H29" s="84"/>
      <c r="I29" s="85"/>
      <c r="J29" s="86"/>
      <c r="K29" s="27"/>
    </row>
    <row r="30" spans="1:11" ht="21" customHeight="1" x14ac:dyDescent="0.2">
      <c r="A30" s="29"/>
      <c r="B30" s="143"/>
      <c r="C30" s="20" t="s">
        <v>47</v>
      </c>
      <c r="D30" s="51" t="s">
        <v>37</v>
      </c>
      <c r="E30" s="30" t="s">
        <v>38</v>
      </c>
      <c r="F30" s="37"/>
      <c r="G30" s="38">
        <v>13000</v>
      </c>
      <c r="H30" s="52" t="s">
        <v>48</v>
      </c>
      <c r="I30" s="53">
        <f>SUMPRODUCT(F15:F32,G15:G32)</f>
        <v>0</v>
      </c>
      <c r="J30" s="26" t="s">
        <v>49</v>
      </c>
      <c r="K30" s="27"/>
    </row>
    <row r="31" spans="1:11" ht="21" customHeight="1" x14ac:dyDescent="0.2">
      <c r="A31" s="29"/>
      <c r="B31" s="143"/>
      <c r="C31" s="20" t="s">
        <v>47</v>
      </c>
      <c r="D31" s="54" t="s">
        <v>40</v>
      </c>
      <c r="E31" s="21" t="s">
        <v>41</v>
      </c>
      <c r="F31" s="37"/>
      <c r="G31" s="38">
        <v>13000</v>
      </c>
      <c r="H31" s="52" t="s">
        <v>50</v>
      </c>
      <c r="I31" s="53">
        <f>(I30+I29)*10%</f>
        <v>0</v>
      </c>
      <c r="J31" s="26" t="s">
        <v>49</v>
      </c>
      <c r="K31" s="27"/>
    </row>
    <row r="32" spans="1:11" ht="21" customHeight="1" x14ac:dyDescent="0.2">
      <c r="A32" s="55"/>
      <c r="B32" s="144"/>
      <c r="C32" s="45" t="s">
        <v>47</v>
      </c>
      <c r="D32" s="56" t="s">
        <v>43</v>
      </c>
      <c r="E32" s="57" t="s">
        <v>44</v>
      </c>
      <c r="F32" s="46"/>
      <c r="G32" s="47">
        <v>18000</v>
      </c>
      <c r="H32" s="58" t="s">
        <v>51</v>
      </c>
      <c r="I32" s="59">
        <f>SUM(I29:I31)</f>
        <v>0</v>
      </c>
      <c r="J32" s="60" t="s">
        <v>49</v>
      </c>
      <c r="K32" s="27"/>
    </row>
    <row r="33" spans="1:18" ht="21" customHeight="1" x14ac:dyDescent="0.2">
      <c r="D33" s="61"/>
    </row>
    <row r="34" spans="1:18" ht="21" customHeight="1" x14ac:dyDescent="0.2">
      <c r="A34" s="62" t="s">
        <v>52</v>
      </c>
      <c r="B34" s="63"/>
      <c r="C34" s="64"/>
      <c r="D34" s="65"/>
      <c r="F34" s="66"/>
      <c r="G34" s="25"/>
      <c r="H34" s="25"/>
      <c r="I34" s="25"/>
      <c r="J34" s="26"/>
    </row>
    <row r="35" spans="1:18" ht="21" customHeight="1" x14ac:dyDescent="0.2">
      <c r="A35" s="145" t="s">
        <v>53</v>
      </c>
      <c r="B35" s="146"/>
      <c r="C35" s="146"/>
      <c r="D35" s="147"/>
      <c r="E35" s="67"/>
      <c r="F35" s="43"/>
      <c r="G35" s="2" t="s">
        <v>54</v>
      </c>
      <c r="H35" s="148">
        <f>B13</f>
        <v>0</v>
      </c>
      <c r="I35" s="148"/>
      <c r="J35" s="149"/>
      <c r="K35" s="3"/>
      <c r="L35" s="3"/>
    </row>
    <row r="36" spans="1:18" ht="21" customHeight="1" x14ac:dyDescent="0.2">
      <c r="A36" s="68"/>
      <c r="B36" s="150"/>
      <c r="C36" s="150"/>
      <c r="D36" s="150"/>
      <c r="F36" s="43"/>
      <c r="G36" s="2" t="s">
        <v>55</v>
      </c>
      <c r="H36" s="157" t="str" cm="1">
        <f t="array" ref="H36">IFERROR(_xlfn.TEXTJOIN("、",TRUE,_xlfn._xlws.FILTER(C15:C32,ISNUMBER(F15:F32))),"")</f>
        <v/>
      </c>
      <c r="I36" s="157"/>
      <c r="J36" s="158"/>
    </row>
    <row r="37" spans="1:18" ht="21" customHeight="1" x14ac:dyDescent="0.2">
      <c r="A37" s="70"/>
      <c r="B37" s="69"/>
      <c r="C37" s="69"/>
      <c r="D37" s="69"/>
      <c r="F37" s="43"/>
      <c r="G37" s="151" t="s">
        <v>56</v>
      </c>
      <c r="H37" s="151"/>
      <c r="I37" s="151"/>
      <c r="J37" s="152"/>
    </row>
    <row r="38" spans="1:18" s="21" customFormat="1" ht="21" customHeight="1" x14ac:dyDescent="0.2">
      <c r="A38" s="3"/>
      <c r="B38" s="72"/>
      <c r="C38" s="72"/>
      <c r="D38" s="73"/>
      <c r="E38" s="3"/>
      <c r="F38" s="13"/>
      <c r="G38" s="153"/>
      <c r="H38" s="153"/>
      <c r="I38" s="153"/>
      <c r="J38" s="154"/>
      <c r="K38" s="1"/>
      <c r="L38" s="2"/>
      <c r="M38" s="3"/>
      <c r="N38" s="3"/>
      <c r="O38" s="3"/>
      <c r="P38" s="3"/>
      <c r="Q38" s="3"/>
      <c r="R38" s="3"/>
    </row>
    <row r="39" spans="1:18" s="21" customFormat="1" ht="21" customHeight="1" x14ac:dyDescent="0.2">
      <c r="A39" s="3"/>
      <c r="B39" s="72"/>
      <c r="C39" s="72"/>
      <c r="D39" s="73"/>
      <c r="E39" s="3"/>
      <c r="F39" s="3"/>
      <c r="G39" s="71"/>
      <c r="H39" s="71"/>
      <c r="I39" s="71"/>
      <c r="J39" s="71"/>
      <c r="K39" s="1"/>
      <c r="L39" s="2"/>
      <c r="M39" s="3"/>
      <c r="N39" s="3"/>
      <c r="O39" s="3"/>
      <c r="P39" s="3"/>
      <c r="Q39" s="3"/>
      <c r="R39" s="3"/>
    </row>
    <row r="40" spans="1:18" s="21" customFormat="1" ht="21" customHeight="1" x14ac:dyDescent="0.2">
      <c r="A40" s="3"/>
      <c r="B40" s="3"/>
      <c r="C40" s="3"/>
      <c r="D40" s="61"/>
      <c r="E40" s="3"/>
      <c r="F40" s="3"/>
      <c r="G40" s="3"/>
      <c r="H40" s="74"/>
      <c r="I40" s="3"/>
      <c r="J40" s="3"/>
      <c r="K40" s="1"/>
      <c r="L40" s="2"/>
      <c r="M40" s="3"/>
      <c r="N40" s="3"/>
      <c r="O40" s="3"/>
      <c r="P40" s="3"/>
      <c r="Q40" s="3"/>
      <c r="R40" s="3"/>
    </row>
    <row r="41" spans="1:18" s="21" customFormat="1" ht="21" customHeight="1" x14ac:dyDescent="0.2">
      <c r="A41" s="155" t="s">
        <v>57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"/>
      <c r="L41" s="2"/>
      <c r="M41" s="3"/>
      <c r="N41" s="3"/>
      <c r="O41" s="3"/>
      <c r="P41" s="3"/>
      <c r="Q41" s="3"/>
      <c r="R41" s="3"/>
    </row>
    <row r="42" spans="1:18" s="21" customFormat="1" ht="21" customHeight="1" x14ac:dyDescent="0.2">
      <c r="A42" s="3"/>
      <c r="B42" s="3"/>
      <c r="C42" s="3"/>
      <c r="D42" s="3"/>
      <c r="E42" s="3"/>
      <c r="F42" s="3"/>
      <c r="G42" s="3"/>
      <c r="H42" s="3"/>
      <c r="I42" s="156"/>
      <c r="J42" s="156"/>
      <c r="K42" s="1"/>
      <c r="L42" s="2"/>
      <c r="M42" s="3"/>
      <c r="N42" s="3"/>
      <c r="O42" s="3"/>
      <c r="P42" s="3"/>
      <c r="Q42" s="3"/>
      <c r="R42" s="3"/>
    </row>
    <row r="43" spans="1:18" s="21" customFormat="1" ht="21" customHeight="1" x14ac:dyDescent="0.2">
      <c r="A43" s="137" t="str">
        <f>D8&amp;""</f>
        <v/>
      </c>
      <c r="B43" s="137"/>
      <c r="C43" s="137"/>
      <c r="D43" s="137"/>
      <c r="E43" s="3" t="s">
        <v>58</v>
      </c>
      <c r="F43" s="3"/>
      <c r="G43" s="3"/>
      <c r="H43" s="131" t="s">
        <v>59</v>
      </c>
      <c r="I43" s="131"/>
      <c r="J43" s="3"/>
      <c r="K43" s="1"/>
      <c r="L43" s="2"/>
      <c r="M43" s="3"/>
      <c r="N43" s="3"/>
      <c r="O43" s="3"/>
      <c r="P43" s="3"/>
      <c r="Q43" s="3"/>
      <c r="R43" s="3"/>
    </row>
    <row r="44" spans="1:18" s="21" customFormat="1" ht="21" customHeight="1" x14ac:dyDescent="0.2">
      <c r="A44" s="3"/>
      <c r="B44" s="3"/>
      <c r="C44" s="3"/>
      <c r="D44" s="3"/>
      <c r="E44" s="3"/>
      <c r="F44" s="3"/>
      <c r="G44" s="3"/>
      <c r="H44" s="131"/>
      <c r="I44" s="131"/>
      <c r="J44" s="3"/>
      <c r="K44" s="1"/>
      <c r="L44" s="2"/>
      <c r="M44" s="3"/>
      <c r="N44" s="3"/>
      <c r="O44" s="3"/>
      <c r="P44" s="3"/>
      <c r="Q44" s="3"/>
      <c r="R44" s="3"/>
    </row>
    <row r="45" spans="1:18" s="21" customFormat="1" ht="21" customHeight="1" x14ac:dyDescent="0.2">
      <c r="A45" s="3"/>
      <c r="B45" s="1" t="s">
        <v>60</v>
      </c>
      <c r="C45" s="1"/>
      <c r="D45" s="3"/>
      <c r="E45" s="3"/>
      <c r="F45" s="3"/>
      <c r="G45" s="3"/>
      <c r="H45" s="131"/>
      <c r="I45" s="131"/>
      <c r="J45" s="3"/>
      <c r="K45" s="1"/>
      <c r="L45" s="2"/>
      <c r="M45" s="3"/>
      <c r="N45" s="3"/>
      <c r="O45" s="3"/>
      <c r="P45" s="3"/>
      <c r="Q45" s="3"/>
      <c r="R45" s="3"/>
    </row>
    <row r="46" spans="1:18" s="21" customFormat="1" ht="21" customHeight="1" x14ac:dyDescent="0.2">
      <c r="A46" s="3"/>
      <c r="B46" s="3"/>
      <c r="C46" s="3"/>
      <c r="D46" s="3"/>
      <c r="E46" s="3"/>
      <c r="F46" s="3"/>
      <c r="G46" s="3"/>
      <c r="H46" s="131"/>
      <c r="I46" s="131"/>
      <c r="J46" s="3"/>
      <c r="K46" s="1"/>
      <c r="L46" s="2"/>
      <c r="M46" s="3"/>
      <c r="N46" s="3"/>
      <c r="O46" s="3"/>
      <c r="P46" s="3"/>
      <c r="Q46" s="3"/>
      <c r="R46" s="3"/>
    </row>
    <row r="47" spans="1:18" s="21" customFormat="1" ht="21" customHeight="1" x14ac:dyDescent="0.2">
      <c r="A47" s="3"/>
      <c r="B47" s="159"/>
      <c r="C47" s="159"/>
      <c r="D47" s="159"/>
      <c r="E47" s="159"/>
      <c r="F47" s="3"/>
      <c r="G47" s="3"/>
      <c r="H47" s="131"/>
      <c r="I47" s="131"/>
      <c r="J47" s="3"/>
      <c r="K47" s="1"/>
      <c r="L47" s="2"/>
      <c r="M47" s="3"/>
      <c r="N47" s="3"/>
      <c r="O47" s="3"/>
      <c r="P47" s="3"/>
      <c r="Q47" s="3"/>
      <c r="R47" s="3"/>
    </row>
    <row r="48" spans="1:18" s="21" customFormat="1" ht="21" customHeight="1" x14ac:dyDescent="0.2">
      <c r="A48" s="3"/>
      <c r="B48" s="75"/>
      <c r="C48" s="75"/>
      <c r="D48" s="75"/>
      <c r="E48" s="75"/>
      <c r="F48" s="3"/>
      <c r="G48" s="3"/>
      <c r="H48" s="41"/>
      <c r="I48" s="41"/>
      <c r="J48" s="3"/>
      <c r="K48" s="1"/>
      <c r="L48" s="2"/>
      <c r="M48" s="3"/>
      <c r="N48" s="3"/>
      <c r="O48" s="3"/>
      <c r="P48" s="3"/>
      <c r="Q48" s="3"/>
      <c r="R48" s="3"/>
    </row>
    <row r="49" spans="1:18" s="21" customFormat="1" ht="21" customHeight="1" x14ac:dyDescent="0.2">
      <c r="A49" s="127" t="s">
        <v>61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"/>
      <c r="L49" s="2"/>
      <c r="M49" s="3"/>
      <c r="N49" s="3"/>
      <c r="O49" s="3"/>
      <c r="P49" s="3"/>
      <c r="Q49" s="3"/>
      <c r="R49" s="3"/>
    </row>
    <row r="50" spans="1:18" s="21" customFormat="1" ht="21" customHeight="1" x14ac:dyDescent="0.2">
      <c r="A50" s="129" t="str">
        <f>IF(OR(A35="窓口払い（現金）", A35="窓口払い（キャッシュレス決済）"), "会議室使用料領収書", "会議室使用料請求書")</f>
        <v>会議室使用料請求書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"/>
      <c r="L50" s="2"/>
      <c r="M50" s="3"/>
      <c r="N50" s="3"/>
      <c r="O50" s="3"/>
      <c r="P50" s="3"/>
      <c r="Q50" s="3"/>
      <c r="R50" s="3"/>
    </row>
    <row r="51" spans="1:18" s="21" customFormat="1" ht="21" customHeight="1" x14ac:dyDescent="0.2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"/>
      <c r="L51" s="2"/>
      <c r="M51" s="3"/>
      <c r="N51" s="3"/>
      <c r="O51" s="3"/>
      <c r="P51" s="3"/>
      <c r="Q51" s="3"/>
      <c r="R51" s="3"/>
    </row>
    <row r="52" spans="1:18" s="21" customFormat="1" ht="21" customHeight="1" x14ac:dyDescent="0.2">
      <c r="A52" s="3"/>
      <c r="B52" s="3"/>
      <c r="C52" s="3"/>
      <c r="D52" s="3"/>
      <c r="E52" s="4"/>
      <c r="F52" s="4"/>
      <c r="G52" s="4"/>
      <c r="H52" s="3"/>
      <c r="I52" s="3"/>
      <c r="J52" s="6" t="str">
        <f ca="1">RIGHT(CELL("filename",A1),LEN(CELL("filename",A1))-FIND("]", CELL("filename",A1)))</f>
        <v>202611</v>
      </c>
      <c r="K52" s="1"/>
      <c r="L52" s="2"/>
      <c r="M52" s="3"/>
      <c r="N52" s="3"/>
      <c r="O52" s="3"/>
      <c r="P52" s="3"/>
      <c r="Q52" s="3"/>
      <c r="R52" s="3"/>
    </row>
    <row r="53" spans="1:18" s="21" customFormat="1" ht="21" customHeight="1" x14ac:dyDescent="0.2">
      <c r="A53" s="3"/>
      <c r="B53" s="3"/>
      <c r="C53" s="3"/>
      <c r="D53" s="3"/>
      <c r="E53" s="4"/>
      <c r="F53" s="4"/>
      <c r="G53" s="4"/>
      <c r="H53" s="91" t="str">
        <f>IF(OR(A35="窓口払い（現金）", A35="窓口払い（キャッシュレス決済）"), "受領日", "請求日")</f>
        <v>請求日</v>
      </c>
      <c r="I53" s="160"/>
      <c r="J53" s="160"/>
      <c r="K53" s="1"/>
      <c r="L53" s="2"/>
      <c r="M53" s="3"/>
      <c r="N53" s="3"/>
      <c r="O53" s="3"/>
      <c r="P53" s="3"/>
      <c r="Q53" s="3"/>
      <c r="R53" s="3"/>
    </row>
    <row r="54" spans="1:18" s="21" customFormat="1" ht="21" customHeight="1" x14ac:dyDescent="0.2">
      <c r="A54" s="3"/>
      <c r="B54" s="3"/>
      <c r="C54" s="3"/>
      <c r="D54" s="3"/>
      <c r="E54" s="4"/>
      <c r="F54" s="4"/>
      <c r="G54" s="4"/>
      <c r="H54" s="3"/>
      <c r="I54" s="3"/>
      <c r="J54" s="3"/>
      <c r="K54" s="1"/>
      <c r="L54" s="2"/>
      <c r="M54" s="3"/>
      <c r="N54" s="3"/>
      <c r="O54" s="3"/>
      <c r="P54" s="3"/>
      <c r="Q54" s="3"/>
      <c r="R54" s="3"/>
    </row>
    <row r="55" spans="1:18" s="21" customFormat="1" ht="21" customHeight="1" x14ac:dyDescent="0.2">
      <c r="A55" s="137" t="str">
        <f>D8&amp;""</f>
        <v/>
      </c>
      <c r="B55" s="137"/>
      <c r="C55" s="137"/>
      <c r="D55" s="137"/>
      <c r="E55" s="92" t="s">
        <v>58</v>
      </c>
      <c r="F55" s="3"/>
      <c r="G55" s="3"/>
      <c r="H55" s="6"/>
      <c r="I55" s="3"/>
      <c r="J55" s="93" t="s">
        <v>62</v>
      </c>
      <c r="K55" s="1"/>
      <c r="L55" s="2"/>
      <c r="M55" s="3"/>
      <c r="N55" s="3"/>
      <c r="O55" s="3"/>
      <c r="P55" s="3"/>
      <c r="Q55" s="3"/>
      <c r="R55" s="3"/>
    </row>
    <row r="56" spans="1:18" s="21" customFormat="1" ht="21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93" t="s">
        <v>63</v>
      </c>
      <c r="K56" s="1"/>
      <c r="L56" s="2"/>
      <c r="M56" s="3"/>
      <c r="N56" s="3"/>
      <c r="O56" s="3"/>
      <c r="P56" s="3"/>
      <c r="Q56" s="3"/>
      <c r="R56" s="3"/>
    </row>
    <row r="57" spans="1:18" s="21" customFormat="1" ht="21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93" t="s">
        <v>64</v>
      </c>
      <c r="K57" s="1"/>
      <c r="L57" s="2"/>
      <c r="M57" s="3"/>
      <c r="N57" s="3"/>
      <c r="O57" s="3"/>
      <c r="P57" s="3"/>
      <c r="Q57" s="3"/>
      <c r="R57" s="3"/>
    </row>
    <row r="58" spans="1:18" s="21" customFormat="1" ht="21" customHeight="1" x14ac:dyDescent="0.2">
      <c r="A58" s="3"/>
      <c r="B58" s="3" t="str">
        <f>IF(OR(A35="窓口払い（現金）", A35="窓口払い（キャッシュレス決済）"), "下記の通り、正に領収いたしました。", "下記の通りご請求いたします。")</f>
        <v>下記の通りご請求いたします。</v>
      </c>
      <c r="C58" s="3"/>
      <c r="D58" s="3"/>
      <c r="E58" s="3"/>
      <c r="F58" s="3"/>
      <c r="G58" s="3"/>
      <c r="H58" s="3"/>
      <c r="I58" s="3"/>
      <c r="J58" s="3"/>
      <c r="K58" s="1"/>
      <c r="L58" s="2"/>
      <c r="M58" s="3"/>
      <c r="N58" s="3"/>
      <c r="O58" s="3"/>
      <c r="P58" s="3"/>
      <c r="Q58" s="3"/>
      <c r="R58" s="3"/>
    </row>
    <row r="59" spans="1:18" s="21" customFormat="1" ht="21" customHeight="1" x14ac:dyDescent="0.2">
      <c r="A59" s="3"/>
      <c r="B59" s="3"/>
      <c r="C59" s="3"/>
      <c r="D59" s="3"/>
      <c r="E59" s="3"/>
      <c r="F59" s="3"/>
      <c r="G59" s="3"/>
      <c r="H59" s="3"/>
      <c r="I59" s="94"/>
      <c r="J59" s="9" t="s">
        <v>65</v>
      </c>
      <c r="K59" s="1"/>
      <c r="L59" s="2"/>
      <c r="M59" s="3"/>
      <c r="N59" s="3"/>
      <c r="O59" s="3"/>
      <c r="P59" s="3"/>
      <c r="Q59" s="3"/>
      <c r="R59" s="3"/>
    </row>
    <row r="60" spans="1:18" s="21" customFormat="1" ht="21" customHeight="1" x14ac:dyDescent="0.2">
      <c r="A60" s="3"/>
      <c r="B60" s="91" t="s">
        <v>66</v>
      </c>
      <c r="C60" s="91"/>
      <c r="D60" s="161">
        <f>I32</f>
        <v>0</v>
      </c>
      <c r="E60" s="161"/>
      <c r="F60" s="92" t="s">
        <v>67</v>
      </c>
      <c r="G60" s="3"/>
      <c r="H60" s="3"/>
      <c r="I60" s="44"/>
      <c r="J60" s="95"/>
      <c r="K60" s="1"/>
      <c r="L60" s="2"/>
      <c r="M60" s="3"/>
      <c r="N60" s="3"/>
      <c r="O60" s="3"/>
      <c r="P60" s="3"/>
      <c r="Q60" s="3"/>
      <c r="R60" s="3"/>
    </row>
    <row r="61" spans="1:18" s="21" customFormat="1" ht="21" customHeight="1" x14ac:dyDescent="0.2">
      <c r="A61" s="3"/>
      <c r="B61" s="96"/>
      <c r="C61" s="96"/>
      <c r="D61" s="3"/>
      <c r="E61" s="3"/>
      <c r="F61" s="3"/>
      <c r="G61" s="3"/>
      <c r="H61" s="3"/>
      <c r="I61" s="44"/>
      <c r="J61" s="55"/>
      <c r="K61" s="1"/>
      <c r="L61" s="76"/>
      <c r="M61" s="3"/>
      <c r="N61" s="3"/>
      <c r="O61" s="3"/>
      <c r="P61" s="3"/>
      <c r="Q61" s="3"/>
      <c r="R61" s="3"/>
    </row>
    <row r="62" spans="1:18" s="21" customFormat="1" ht="21" customHeight="1" x14ac:dyDescent="0.2">
      <c r="A62" s="77"/>
      <c r="B62" s="97"/>
      <c r="C62" s="97"/>
      <c r="D62" s="77"/>
      <c r="E62" s="77"/>
      <c r="F62" s="77"/>
      <c r="G62" s="77"/>
      <c r="H62" s="77"/>
      <c r="I62" s="98"/>
      <c r="J62" s="98"/>
      <c r="K62" s="1"/>
      <c r="L62" s="2"/>
      <c r="M62" s="3"/>
      <c r="N62" s="3"/>
      <c r="O62" s="3"/>
      <c r="P62" s="3"/>
      <c r="Q62" s="3"/>
      <c r="R62" s="3"/>
    </row>
    <row r="63" spans="1:18" s="21" customFormat="1" ht="21" customHeight="1" x14ac:dyDescent="0.2">
      <c r="A63" s="162" t="s">
        <v>6</v>
      </c>
      <c r="B63" s="99" t="s">
        <v>7</v>
      </c>
      <c r="C63" s="100"/>
      <c r="D63" s="165" t="str">
        <f>D7&amp;""</f>
        <v/>
      </c>
      <c r="E63" s="166"/>
      <c r="F63" s="166"/>
      <c r="G63" s="166"/>
      <c r="H63" s="166"/>
      <c r="I63" s="166"/>
      <c r="J63" s="167"/>
      <c r="K63" s="1"/>
      <c r="L63" s="2"/>
      <c r="M63" s="3"/>
      <c r="N63" s="3"/>
      <c r="O63" s="3"/>
      <c r="P63" s="3"/>
      <c r="Q63" s="3"/>
      <c r="R63" s="3"/>
    </row>
    <row r="64" spans="1:18" s="21" customFormat="1" ht="21" customHeight="1" x14ac:dyDescent="0.2">
      <c r="A64" s="163"/>
      <c r="B64" s="99" t="s">
        <v>8</v>
      </c>
      <c r="C64" s="100"/>
      <c r="D64" s="165" t="str">
        <f>D8&amp;""</f>
        <v/>
      </c>
      <c r="E64" s="166"/>
      <c r="F64" s="166"/>
      <c r="G64" s="166"/>
      <c r="H64" s="166"/>
      <c r="I64" s="166"/>
      <c r="J64" s="167"/>
      <c r="K64" s="1"/>
      <c r="L64" s="2"/>
      <c r="M64" s="3"/>
      <c r="N64" s="3"/>
      <c r="O64" s="3"/>
      <c r="P64" s="3"/>
      <c r="Q64" s="3"/>
      <c r="R64" s="3"/>
    </row>
    <row r="65" spans="1:18" s="21" customFormat="1" ht="21" customHeight="1" x14ac:dyDescent="0.2">
      <c r="A65" s="163"/>
      <c r="B65" s="99" t="s">
        <v>10</v>
      </c>
      <c r="C65" s="100"/>
      <c r="D65" s="103" t="str">
        <f>D9&amp;""</f>
        <v/>
      </c>
      <c r="E65" s="101"/>
      <c r="F65" s="101"/>
      <c r="G65" s="99" t="s">
        <v>11</v>
      </c>
      <c r="H65" s="64" t="str">
        <f>H9&amp;""</f>
        <v/>
      </c>
      <c r="I65" s="101"/>
      <c r="J65" s="102"/>
      <c r="K65" s="1"/>
      <c r="L65" s="2"/>
      <c r="M65" s="3"/>
      <c r="N65" s="3"/>
      <c r="O65" s="3"/>
      <c r="P65" s="3"/>
      <c r="Q65" s="3"/>
      <c r="R65" s="3"/>
    </row>
    <row r="66" spans="1:18" s="21" customFormat="1" ht="21" customHeight="1" x14ac:dyDescent="0.2">
      <c r="A66" s="164"/>
      <c r="B66" s="99" t="s">
        <v>13</v>
      </c>
      <c r="C66" s="100"/>
      <c r="D66" s="103" t="str">
        <f>D10&amp;""</f>
        <v/>
      </c>
      <c r="E66" s="64"/>
      <c r="F66" s="104"/>
      <c r="G66" s="78" t="str">
        <f>G10&amp;""</f>
        <v/>
      </c>
      <c r="H66" s="78"/>
      <c r="I66" s="78"/>
      <c r="J66" s="79"/>
      <c r="K66" s="1"/>
      <c r="L66" s="2"/>
      <c r="M66" s="3"/>
      <c r="N66" s="3"/>
      <c r="O66" s="3"/>
      <c r="P66" s="3"/>
      <c r="Q66" s="3"/>
      <c r="R66" s="3"/>
    </row>
    <row r="67" spans="1:18" s="21" customFormat="1" ht="21" customHeight="1" x14ac:dyDescent="0.2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1"/>
      <c r="L67" s="2"/>
      <c r="M67" s="3"/>
      <c r="N67" s="3"/>
      <c r="O67" s="3"/>
      <c r="P67" s="3"/>
      <c r="Q67" s="3"/>
      <c r="R67" s="3"/>
    </row>
    <row r="68" spans="1:18" s="21" customFormat="1" ht="21" customHeight="1" thickBot="1" x14ac:dyDescent="0.25">
      <c r="A68" s="10" t="s">
        <v>17</v>
      </c>
      <c r="B68" s="168">
        <f>B13</f>
        <v>0</v>
      </c>
      <c r="C68" s="169"/>
      <c r="D68" s="169"/>
      <c r="E68" s="169"/>
      <c r="F68" s="169"/>
      <c r="G68" s="10" t="s">
        <v>18</v>
      </c>
      <c r="H68" s="105">
        <f>H13</f>
        <v>0</v>
      </c>
      <c r="I68" s="12" t="s">
        <v>19</v>
      </c>
      <c r="J68" s="105">
        <f>J13</f>
        <v>0</v>
      </c>
      <c r="K68" s="1"/>
      <c r="L68" s="2"/>
      <c r="M68" s="3"/>
      <c r="N68" s="3"/>
      <c r="O68" s="3"/>
      <c r="P68" s="3"/>
      <c r="Q68" s="3"/>
      <c r="R68" s="3"/>
    </row>
    <row r="69" spans="1:18" s="21" customFormat="1" ht="21" customHeight="1" thickTop="1" x14ac:dyDescent="0.2">
      <c r="A69" s="13"/>
      <c r="B69" s="14" t="s">
        <v>20</v>
      </c>
      <c r="C69" s="14"/>
      <c r="D69" s="140" t="s">
        <v>21</v>
      </c>
      <c r="E69" s="141"/>
      <c r="F69" s="15" t="s">
        <v>22</v>
      </c>
      <c r="G69" s="16" t="s">
        <v>23</v>
      </c>
      <c r="H69" s="17"/>
      <c r="I69" s="17"/>
      <c r="J69" s="18"/>
      <c r="K69" s="1"/>
      <c r="L69" s="2"/>
      <c r="M69" s="3"/>
      <c r="N69" s="3"/>
      <c r="O69" s="3"/>
      <c r="P69" s="3"/>
      <c r="Q69" s="3"/>
      <c r="R69" s="3"/>
    </row>
    <row r="70" spans="1:18" s="21" customFormat="1" ht="21" customHeight="1" x14ac:dyDescent="0.2">
      <c r="A70" s="19" t="s">
        <v>24</v>
      </c>
      <c r="B70" s="142" t="s">
        <v>25</v>
      </c>
      <c r="C70" s="20" t="s">
        <v>25</v>
      </c>
      <c r="D70" s="21" t="s">
        <v>26</v>
      </c>
      <c r="E70" s="21" t="s">
        <v>27</v>
      </c>
      <c r="F70" s="87" t="str">
        <f>IF(F15="","",F15)</f>
        <v/>
      </c>
      <c r="G70" s="122">
        <f>G15</f>
        <v>10000</v>
      </c>
      <c r="H70" s="24"/>
      <c r="I70" s="25"/>
      <c r="J70" s="26"/>
      <c r="K70" s="1"/>
      <c r="L70" s="2"/>
      <c r="M70" s="3"/>
      <c r="N70" s="3"/>
      <c r="O70" s="3"/>
      <c r="P70" s="3"/>
      <c r="Q70" s="3"/>
      <c r="R70" s="3"/>
    </row>
    <row r="71" spans="1:18" s="21" customFormat="1" ht="21" customHeight="1" x14ac:dyDescent="0.2">
      <c r="A71" s="29"/>
      <c r="B71" s="143"/>
      <c r="C71" s="20" t="s">
        <v>25</v>
      </c>
      <c r="D71" s="30" t="s">
        <v>30</v>
      </c>
      <c r="E71" s="30" t="s">
        <v>31</v>
      </c>
      <c r="F71" s="88" t="str">
        <f t="shared" ref="F71:F87" si="0">IF(F16="","",F16)</f>
        <v/>
      </c>
      <c r="G71" s="123">
        <f t="shared" ref="G71:G87" si="1">G16</f>
        <v>13000</v>
      </c>
      <c r="H71" s="33"/>
      <c r="I71" s="34"/>
      <c r="J71" s="35"/>
      <c r="K71" s="1"/>
      <c r="L71" s="2"/>
      <c r="M71" s="3"/>
      <c r="N71" s="3"/>
      <c r="O71" s="3"/>
      <c r="P71" s="3"/>
      <c r="Q71" s="3"/>
      <c r="R71" s="3"/>
    </row>
    <row r="72" spans="1:18" s="21" customFormat="1" ht="21" customHeight="1" x14ac:dyDescent="0.2">
      <c r="A72" s="29"/>
      <c r="B72" s="143"/>
      <c r="C72" s="20"/>
      <c r="D72" s="30" t="s">
        <v>34</v>
      </c>
      <c r="E72" s="30" t="s">
        <v>35</v>
      </c>
      <c r="F72" s="88" t="str">
        <f t="shared" si="0"/>
        <v/>
      </c>
      <c r="G72" s="123">
        <f t="shared" si="1"/>
        <v>10000</v>
      </c>
      <c r="H72" s="33"/>
      <c r="I72" s="34"/>
      <c r="J72" s="35"/>
      <c r="K72" s="1"/>
      <c r="L72" s="2"/>
      <c r="M72" s="3"/>
      <c r="N72" s="3"/>
      <c r="O72" s="3"/>
      <c r="P72" s="3"/>
      <c r="Q72" s="3"/>
      <c r="R72" s="3"/>
    </row>
    <row r="73" spans="1:18" s="21" customFormat="1" ht="21" customHeight="1" x14ac:dyDescent="0.2">
      <c r="A73" s="29"/>
      <c r="B73" s="143"/>
      <c r="C73" s="20" t="s">
        <v>25</v>
      </c>
      <c r="D73" s="30" t="s">
        <v>37</v>
      </c>
      <c r="E73" s="30" t="s">
        <v>38</v>
      </c>
      <c r="F73" s="88" t="str">
        <f t="shared" si="0"/>
        <v/>
      </c>
      <c r="G73" s="123">
        <f t="shared" si="1"/>
        <v>21500</v>
      </c>
      <c r="H73" s="33"/>
      <c r="I73" s="34"/>
      <c r="J73" s="35"/>
      <c r="K73" s="1"/>
      <c r="L73" s="2"/>
      <c r="M73" s="3"/>
      <c r="N73" s="3"/>
      <c r="O73" s="3"/>
      <c r="P73" s="3"/>
      <c r="Q73" s="3"/>
      <c r="R73" s="3"/>
    </row>
    <row r="74" spans="1:18" s="21" customFormat="1" ht="21" customHeight="1" x14ac:dyDescent="0.2">
      <c r="A74" s="29"/>
      <c r="B74" s="143"/>
      <c r="C74" s="20"/>
      <c r="D74" s="21" t="s">
        <v>40</v>
      </c>
      <c r="E74" s="21" t="s">
        <v>41</v>
      </c>
      <c r="F74" s="88" t="str">
        <f t="shared" si="0"/>
        <v/>
      </c>
      <c r="G74" s="123">
        <f t="shared" si="1"/>
        <v>21500</v>
      </c>
      <c r="H74" s="33"/>
      <c r="I74" s="34"/>
      <c r="J74" s="35"/>
      <c r="K74" s="1"/>
      <c r="L74" s="2"/>
      <c r="M74" s="3"/>
      <c r="N74" s="3"/>
      <c r="O74" s="3"/>
      <c r="P74" s="3"/>
      <c r="Q74" s="3"/>
      <c r="R74" s="3"/>
    </row>
    <row r="75" spans="1:18" s="21" customFormat="1" ht="21" customHeight="1" x14ac:dyDescent="0.2">
      <c r="A75" s="29"/>
      <c r="B75" s="143"/>
      <c r="C75" s="20" t="s">
        <v>25</v>
      </c>
      <c r="D75" s="39" t="s">
        <v>43</v>
      </c>
      <c r="E75" s="39" t="s">
        <v>44</v>
      </c>
      <c r="F75" s="89" t="str">
        <f t="shared" si="0"/>
        <v/>
      </c>
      <c r="G75" s="124">
        <f t="shared" si="1"/>
        <v>30000</v>
      </c>
      <c r="H75" s="40"/>
      <c r="I75" s="34"/>
      <c r="J75" s="35"/>
      <c r="K75" s="1"/>
      <c r="L75" s="2"/>
      <c r="M75" s="3"/>
      <c r="N75" s="3"/>
      <c r="O75" s="3"/>
      <c r="P75" s="3"/>
      <c r="Q75" s="3"/>
      <c r="R75" s="3"/>
    </row>
    <row r="76" spans="1:18" s="21" customFormat="1" ht="21" customHeight="1" x14ac:dyDescent="0.2">
      <c r="A76" s="29"/>
      <c r="B76" s="142" t="s">
        <v>45</v>
      </c>
      <c r="C76" s="20" t="s">
        <v>45</v>
      </c>
      <c r="D76" s="41" t="s">
        <v>26</v>
      </c>
      <c r="E76" s="41" t="s">
        <v>27</v>
      </c>
      <c r="F76" s="90" t="str">
        <f t="shared" si="0"/>
        <v/>
      </c>
      <c r="G76" s="125">
        <f t="shared" si="1"/>
        <v>4000</v>
      </c>
      <c r="H76" s="43"/>
      <c r="I76" s="3"/>
      <c r="J76" s="44"/>
      <c r="K76" s="1"/>
      <c r="L76" s="2"/>
      <c r="M76" s="3"/>
      <c r="N76" s="3"/>
      <c r="O76" s="3"/>
      <c r="P76" s="3"/>
      <c r="Q76" s="3"/>
      <c r="R76" s="3"/>
    </row>
    <row r="77" spans="1:18" s="21" customFormat="1" ht="21" customHeight="1" x14ac:dyDescent="0.2">
      <c r="A77" s="29"/>
      <c r="B77" s="143"/>
      <c r="C77" s="20" t="s">
        <v>45</v>
      </c>
      <c r="D77" s="30" t="s">
        <v>30</v>
      </c>
      <c r="E77" s="30" t="s">
        <v>31</v>
      </c>
      <c r="F77" s="88" t="str">
        <f t="shared" si="0"/>
        <v/>
      </c>
      <c r="G77" s="123">
        <f t="shared" si="1"/>
        <v>5000</v>
      </c>
      <c r="H77" s="43"/>
      <c r="I77" s="3"/>
      <c r="J77" s="44"/>
      <c r="K77" s="1"/>
      <c r="L77" s="2"/>
      <c r="M77" s="3"/>
      <c r="N77" s="3"/>
      <c r="O77" s="3"/>
      <c r="P77" s="3"/>
      <c r="Q77" s="3"/>
      <c r="R77" s="3"/>
    </row>
    <row r="78" spans="1:18" s="21" customFormat="1" ht="21" customHeight="1" x14ac:dyDescent="0.2">
      <c r="A78" s="29"/>
      <c r="B78" s="143"/>
      <c r="C78" s="20"/>
      <c r="D78" s="30" t="s">
        <v>34</v>
      </c>
      <c r="E78" s="30" t="s">
        <v>35</v>
      </c>
      <c r="F78" s="88" t="str">
        <f t="shared" si="0"/>
        <v/>
      </c>
      <c r="G78" s="123">
        <f t="shared" si="1"/>
        <v>4000</v>
      </c>
      <c r="H78" s="43"/>
      <c r="I78" s="3"/>
      <c r="J78" s="44"/>
      <c r="K78" s="1"/>
      <c r="L78" s="2"/>
      <c r="M78" s="3"/>
      <c r="N78" s="3"/>
      <c r="O78" s="3"/>
      <c r="P78" s="3"/>
      <c r="Q78" s="3"/>
      <c r="R78" s="3"/>
    </row>
    <row r="79" spans="1:18" s="21" customFormat="1" ht="21" customHeight="1" x14ac:dyDescent="0.2">
      <c r="A79" s="29"/>
      <c r="B79" s="143"/>
      <c r="C79" s="20"/>
      <c r="D79" s="30" t="s">
        <v>37</v>
      </c>
      <c r="E79" s="30" t="s">
        <v>38</v>
      </c>
      <c r="F79" s="88" t="str">
        <f t="shared" si="0"/>
        <v/>
      </c>
      <c r="G79" s="123">
        <f t="shared" si="1"/>
        <v>8500</v>
      </c>
      <c r="H79" s="43"/>
      <c r="I79" s="3"/>
      <c r="J79" s="44"/>
      <c r="K79" s="1"/>
      <c r="L79" s="2"/>
      <c r="M79" s="3"/>
      <c r="N79" s="3"/>
      <c r="O79" s="3"/>
      <c r="P79" s="3"/>
      <c r="Q79" s="3"/>
      <c r="R79" s="3"/>
    </row>
    <row r="80" spans="1:18" s="21" customFormat="1" ht="21" customHeight="1" x14ac:dyDescent="0.2">
      <c r="A80" s="29"/>
      <c r="B80" s="143"/>
      <c r="C80" s="20" t="s">
        <v>45</v>
      </c>
      <c r="D80" s="21" t="s">
        <v>40</v>
      </c>
      <c r="E80" s="21" t="s">
        <v>41</v>
      </c>
      <c r="F80" s="88" t="str">
        <f t="shared" si="0"/>
        <v/>
      </c>
      <c r="G80" s="123">
        <f t="shared" si="1"/>
        <v>8500</v>
      </c>
      <c r="H80" s="43"/>
      <c r="I80" s="3"/>
      <c r="J80" s="44"/>
      <c r="K80" s="1"/>
      <c r="L80" s="2"/>
      <c r="M80" s="3"/>
      <c r="N80" s="3"/>
      <c r="O80" s="3"/>
      <c r="P80" s="3"/>
      <c r="Q80" s="3"/>
      <c r="R80" s="3"/>
    </row>
    <row r="81" spans="1:18" s="21" customFormat="1" ht="21" customHeight="1" x14ac:dyDescent="0.2">
      <c r="A81" s="29"/>
      <c r="B81" s="144"/>
      <c r="C81" s="45" t="s">
        <v>45</v>
      </c>
      <c r="D81" s="39" t="s">
        <v>43</v>
      </c>
      <c r="E81" s="39" t="s">
        <v>44</v>
      </c>
      <c r="F81" s="89" t="str">
        <f t="shared" si="0"/>
        <v/>
      </c>
      <c r="G81" s="124">
        <f t="shared" si="1"/>
        <v>12000</v>
      </c>
      <c r="H81" s="43"/>
      <c r="I81" s="3"/>
      <c r="J81" s="44"/>
      <c r="K81" s="1"/>
      <c r="L81" s="2"/>
      <c r="M81" s="3"/>
      <c r="N81" s="3"/>
      <c r="O81" s="3"/>
      <c r="P81" s="3"/>
      <c r="Q81" s="3"/>
      <c r="R81" s="3"/>
    </row>
    <row r="82" spans="1:18" s="21" customFormat="1" ht="21" customHeight="1" x14ac:dyDescent="0.2">
      <c r="A82" s="29"/>
      <c r="B82" s="142" t="s">
        <v>46</v>
      </c>
      <c r="C82" s="20" t="s">
        <v>47</v>
      </c>
      <c r="D82" s="48" t="s">
        <v>26</v>
      </c>
      <c r="E82" s="49" t="s">
        <v>27</v>
      </c>
      <c r="F82" s="90" t="str">
        <f t="shared" si="0"/>
        <v/>
      </c>
      <c r="G82" s="125">
        <f t="shared" si="1"/>
        <v>6000</v>
      </c>
      <c r="H82" s="43"/>
      <c r="I82" s="3"/>
      <c r="J82" s="44"/>
      <c r="K82" s="1"/>
      <c r="L82" s="2"/>
      <c r="M82" s="3"/>
      <c r="N82" s="3"/>
      <c r="O82" s="3"/>
      <c r="P82" s="3"/>
      <c r="Q82" s="3"/>
      <c r="R82" s="3"/>
    </row>
    <row r="83" spans="1:18" s="21" customFormat="1" ht="21" customHeight="1" x14ac:dyDescent="0.2">
      <c r="A83" s="29"/>
      <c r="B83" s="143"/>
      <c r="C83" s="20" t="s">
        <v>47</v>
      </c>
      <c r="D83" s="51" t="s">
        <v>30</v>
      </c>
      <c r="E83" s="30" t="s">
        <v>31</v>
      </c>
      <c r="F83" s="88" t="str">
        <f t="shared" si="0"/>
        <v/>
      </c>
      <c r="G83" s="123">
        <f t="shared" si="1"/>
        <v>7500</v>
      </c>
      <c r="H83" s="43"/>
      <c r="I83" s="3"/>
      <c r="J83" s="44"/>
      <c r="K83" s="1"/>
      <c r="L83" s="2"/>
      <c r="M83" s="3"/>
      <c r="N83" s="3"/>
      <c r="O83" s="3"/>
      <c r="P83" s="3"/>
      <c r="Q83" s="3"/>
      <c r="R83" s="3"/>
    </row>
    <row r="84" spans="1:18" s="21" customFormat="1" ht="21" customHeight="1" x14ac:dyDescent="0.2">
      <c r="A84" s="29"/>
      <c r="B84" s="143"/>
      <c r="C84" s="20" t="s">
        <v>47</v>
      </c>
      <c r="D84" s="51" t="s">
        <v>34</v>
      </c>
      <c r="E84" s="30" t="s">
        <v>35</v>
      </c>
      <c r="F84" s="88" t="str">
        <f t="shared" si="0"/>
        <v/>
      </c>
      <c r="G84" s="123">
        <f t="shared" si="1"/>
        <v>6000</v>
      </c>
      <c r="H84" s="106" t="str">
        <f>H29&amp;""</f>
        <v/>
      </c>
      <c r="I84" s="107"/>
      <c r="J84" s="121" t="str">
        <f>J29&amp;""</f>
        <v/>
      </c>
      <c r="K84" s="1"/>
      <c r="L84" s="2"/>
      <c r="M84" s="3"/>
      <c r="N84" s="3"/>
      <c r="O84" s="3"/>
      <c r="P84" s="3"/>
      <c r="Q84" s="3"/>
      <c r="R84" s="3"/>
    </row>
    <row r="85" spans="1:18" s="21" customFormat="1" ht="21" customHeight="1" x14ac:dyDescent="0.2">
      <c r="A85" s="29"/>
      <c r="B85" s="143"/>
      <c r="C85" s="20"/>
      <c r="D85" s="51" t="s">
        <v>37</v>
      </c>
      <c r="E85" s="30" t="s">
        <v>38</v>
      </c>
      <c r="F85" s="88" t="str">
        <f t="shared" si="0"/>
        <v/>
      </c>
      <c r="G85" s="123">
        <f t="shared" si="1"/>
        <v>13000</v>
      </c>
      <c r="H85" s="52" t="s">
        <v>48</v>
      </c>
      <c r="I85" s="80">
        <f>SUMPRODUCT(F70:F87,G70:G87)</f>
        <v>0</v>
      </c>
      <c r="J85" s="26" t="s">
        <v>49</v>
      </c>
      <c r="K85" s="1"/>
      <c r="L85" s="2"/>
      <c r="M85" s="3"/>
      <c r="N85" s="3"/>
      <c r="O85" s="3"/>
      <c r="P85" s="3"/>
      <c r="Q85" s="3"/>
      <c r="R85" s="3"/>
    </row>
    <row r="86" spans="1:18" s="21" customFormat="1" ht="21" customHeight="1" x14ac:dyDescent="0.2">
      <c r="A86" s="29"/>
      <c r="B86" s="143"/>
      <c r="C86" s="20"/>
      <c r="D86" s="54" t="s">
        <v>40</v>
      </c>
      <c r="E86" s="21" t="s">
        <v>41</v>
      </c>
      <c r="F86" s="88" t="str">
        <f t="shared" si="0"/>
        <v/>
      </c>
      <c r="G86" s="123">
        <f t="shared" si="1"/>
        <v>13000</v>
      </c>
      <c r="H86" s="52" t="s">
        <v>50</v>
      </c>
      <c r="I86" s="80">
        <f>IFERROR(I84+I85,"")*10%</f>
        <v>0</v>
      </c>
      <c r="J86" s="26" t="s">
        <v>49</v>
      </c>
      <c r="K86" s="1"/>
      <c r="L86" s="2"/>
      <c r="M86" s="3"/>
      <c r="N86" s="3"/>
      <c r="O86" s="3"/>
      <c r="P86" s="3"/>
      <c r="Q86" s="3"/>
      <c r="R86" s="3"/>
    </row>
    <row r="87" spans="1:18" s="21" customFormat="1" ht="21" customHeight="1" x14ac:dyDescent="0.2">
      <c r="A87" s="55"/>
      <c r="B87" s="144"/>
      <c r="C87" s="45" t="s">
        <v>47</v>
      </c>
      <c r="D87" s="56" t="s">
        <v>43</v>
      </c>
      <c r="E87" s="57" t="s">
        <v>44</v>
      </c>
      <c r="F87" s="89" t="str">
        <f t="shared" si="0"/>
        <v/>
      </c>
      <c r="G87" s="124">
        <f t="shared" si="1"/>
        <v>18000</v>
      </c>
      <c r="H87" s="58" t="s">
        <v>51</v>
      </c>
      <c r="I87" s="81">
        <f>SUM(I84:I86)</f>
        <v>0</v>
      </c>
      <c r="J87" s="60" t="s">
        <v>49</v>
      </c>
      <c r="K87" s="1"/>
      <c r="L87" s="2"/>
      <c r="M87" s="3"/>
      <c r="N87" s="3"/>
      <c r="O87" s="3"/>
      <c r="P87" s="3"/>
      <c r="Q87" s="3"/>
      <c r="R87" s="3"/>
    </row>
    <row r="88" spans="1:18" s="21" customFormat="1" ht="21" customHeight="1" x14ac:dyDescent="0.2">
      <c r="A88" s="3"/>
      <c r="B88" s="108"/>
      <c r="C88" s="77"/>
      <c r="F88" s="109"/>
      <c r="G88" s="82"/>
      <c r="H88" s="110"/>
      <c r="I88" s="83"/>
      <c r="J88" s="111"/>
      <c r="K88" s="1"/>
      <c r="L88" s="2"/>
      <c r="M88" s="3"/>
      <c r="N88" s="3"/>
      <c r="O88" s="3"/>
      <c r="P88" s="3"/>
      <c r="Q88" s="3"/>
      <c r="R88" s="3"/>
    </row>
    <row r="89" spans="1:18" s="21" customFormat="1" ht="21" customHeight="1" x14ac:dyDescent="0.2">
      <c r="A89" s="3"/>
      <c r="B89" s="3"/>
      <c r="C89" s="3"/>
      <c r="D89" s="61"/>
      <c r="E89" s="3"/>
      <c r="F89" s="3"/>
      <c r="G89" s="3"/>
      <c r="H89" s="3"/>
      <c r="I89" s="3"/>
      <c r="J89" s="3"/>
      <c r="K89" s="1"/>
      <c r="L89" s="2"/>
      <c r="M89" s="3"/>
      <c r="N89" s="3"/>
      <c r="O89" s="3"/>
      <c r="P89" s="3"/>
      <c r="Q89" s="3"/>
      <c r="R89" s="3"/>
    </row>
    <row r="90" spans="1:18" s="21" customFormat="1" ht="21" customHeight="1" x14ac:dyDescent="0.2">
      <c r="A90" s="69"/>
      <c r="B90" s="112"/>
      <c r="C90" s="3"/>
      <c r="D90" s="3"/>
      <c r="E90" s="170" t="s">
        <v>68</v>
      </c>
      <c r="F90" s="113" t="s">
        <v>69</v>
      </c>
      <c r="G90" s="25"/>
      <c r="H90" s="25"/>
      <c r="I90" s="25"/>
      <c r="J90" s="114"/>
      <c r="K90" s="1"/>
      <c r="L90" s="2"/>
      <c r="M90" s="3"/>
      <c r="N90" s="3"/>
      <c r="O90" s="3"/>
      <c r="P90" s="3"/>
      <c r="Q90" s="3"/>
      <c r="R90" s="3"/>
    </row>
    <row r="91" spans="1:18" s="21" customFormat="1" ht="21" customHeight="1" x14ac:dyDescent="0.2">
      <c r="A91" s="171"/>
      <c r="B91" s="171"/>
      <c r="C91" s="171"/>
      <c r="D91" s="171"/>
      <c r="E91" s="170"/>
      <c r="F91" s="115" t="s">
        <v>70</v>
      </c>
      <c r="G91" s="3" t="s">
        <v>71</v>
      </c>
      <c r="H91" s="3"/>
      <c r="I91" s="3"/>
      <c r="J91" s="116"/>
      <c r="K91" s="1"/>
      <c r="L91" s="2"/>
      <c r="M91" s="3"/>
      <c r="N91" s="3"/>
      <c r="O91" s="3"/>
      <c r="P91" s="3"/>
      <c r="Q91" s="3"/>
      <c r="R91" s="3"/>
    </row>
    <row r="92" spans="1:18" s="21" customFormat="1" ht="21" customHeight="1" x14ac:dyDescent="0.2">
      <c r="A92" s="3"/>
      <c r="B92" s="3"/>
      <c r="C92" s="3"/>
      <c r="D92" s="61"/>
      <c r="E92" s="170"/>
      <c r="F92" s="117" t="s">
        <v>72</v>
      </c>
      <c r="G92" s="3" t="s">
        <v>73</v>
      </c>
      <c r="H92" s="3"/>
      <c r="I92" s="3"/>
      <c r="J92" s="116"/>
      <c r="K92" s="1"/>
      <c r="L92" s="2"/>
      <c r="M92" s="3"/>
      <c r="N92" s="3"/>
      <c r="O92" s="3"/>
      <c r="P92" s="3"/>
      <c r="Q92" s="3"/>
      <c r="R92" s="3"/>
    </row>
    <row r="93" spans="1:18" s="21" customFormat="1" ht="21" customHeight="1" x14ac:dyDescent="0.2">
      <c r="B93" s="172"/>
      <c r="C93" s="172"/>
      <c r="D93" s="172"/>
      <c r="E93" s="170"/>
      <c r="F93" s="118" t="s">
        <v>74</v>
      </c>
      <c r="G93" s="3"/>
      <c r="H93" s="3"/>
      <c r="I93" s="3"/>
      <c r="J93" s="116"/>
      <c r="K93" s="1"/>
      <c r="L93" s="2"/>
      <c r="M93" s="3"/>
      <c r="N93" s="3"/>
      <c r="O93" s="3"/>
      <c r="P93" s="3"/>
      <c r="Q93" s="3"/>
      <c r="R93" s="3"/>
    </row>
    <row r="94" spans="1:18" s="21" customFormat="1" ht="21" customHeight="1" x14ac:dyDescent="0.2">
      <c r="A94" s="3"/>
      <c r="B94" s="72"/>
      <c r="C94" s="72"/>
      <c r="D94" s="61"/>
      <c r="E94" s="170"/>
      <c r="F94" s="119" t="s">
        <v>75</v>
      </c>
      <c r="G94" s="92"/>
      <c r="H94" s="92"/>
      <c r="I94" s="92"/>
      <c r="J94" s="120"/>
      <c r="K94" s="1"/>
      <c r="L94" s="2"/>
      <c r="M94" s="3"/>
      <c r="N94" s="3"/>
      <c r="O94" s="3"/>
      <c r="P94" s="3"/>
      <c r="Q94" s="3"/>
      <c r="R94" s="3"/>
    </row>
    <row r="95" spans="1:18" s="21" customFormat="1" ht="21" customHeight="1" x14ac:dyDescent="0.2">
      <c r="A95" s="3"/>
      <c r="B95" s="3"/>
      <c r="C95" s="3"/>
      <c r="D95" s="61"/>
      <c r="E95" s="3"/>
      <c r="F95" s="3"/>
      <c r="G95" s="3"/>
      <c r="H95" s="3"/>
      <c r="I95" s="3"/>
      <c r="J95" s="3"/>
      <c r="K95" s="1"/>
      <c r="L95" s="2"/>
      <c r="M95" s="3"/>
      <c r="N95" s="3"/>
      <c r="O95" s="3"/>
      <c r="P95" s="3"/>
      <c r="Q95" s="3"/>
      <c r="R95" s="3"/>
    </row>
    <row r="96" spans="1:18" s="21" customFormat="1" ht="21" customHeight="1" x14ac:dyDescent="0.2">
      <c r="A96" s="3"/>
      <c r="B96" s="3"/>
      <c r="C96" s="3"/>
      <c r="D96" s="61"/>
      <c r="E96" s="3"/>
      <c r="F96" s="3"/>
      <c r="G96" s="3"/>
      <c r="H96" s="3"/>
      <c r="I96" s="3"/>
      <c r="J96" s="3"/>
      <c r="K96" s="1"/>
      <c r="L96" s="2"/>
      <c r="M96" s="3"/>
      <c r="N96" s="3"/>
      <c r="O96" s="3"/>
      <c r="P96" s="3"/>
      <c r="Q96" s="3"/>
      <c r="R96" s="3"/>
    </row>
    <row r="97" spans="1:18" s="21" customFormat="1" ht="21" customHeight="1" x14ac:dyDescent="0.2">
      <c r="A97" s="157"/>
      <c r="B97" s="157"/>
      <c r="C97" s="77"/>
      <c r="D97" s="3"/>
      <c r="E97" s="3"/>
      <c r="F97" s="3"/>
      <c r="G97" s="3"/>
      <c r="H97" s="3"/>
      <c r="I97" s="3"/>
      <c r="J97" s="3"/>
      <c r="K97" s="1"/>
      <c r="L97" s="2"/>
      <c r="M97" s="3"/>
      <c r="N97" s="3"/>
      <c r="O97" s="3"/>
      <c r="P97" s="3"/>
      <c r="Q97" s="3"/>
      <c r="R97" s="3"/>
    </row>
  </sheetData>
  <sheetProtection algorithmName="SHA-512" hashValue="QoykMuR1C5R/04aXhuRlJNfLDyxS6GAbSahfEFTECb0fxoQ2uVOoJQKXGt/nPKqNeqU/Gw+qggUNxUXAVw/sSQ==" saltValue="IX0tCjor0pzl7BVhOh1dcw==" spinCount="100000" sheet="1" objects="1" scenarios="1"/>
  <mergeCells count="42">
    <mergeCell ref="A97:B97"/>
    <mergeCell ref="B70:B75"/>
    <mergeCell ref="B76:B81"/>
    <mergeCell ref="B82:B87"/>
    <mergeCell ref="E90:E94"/>
    <mergeCell ref="A91:D91"/>
    <mergeCell ref="B93:D93"/>
    <mergeCell ref="D69:E69"/>
    <mergeCell ref="H44:I47"/>
    <mergeCell ref="B47:E47"/>
    <mergeCell ref="A49:J49"/>
    <mergeCell ref="A50:J51"/>
    <mergeCell ref="I53:J53"/>
    <mergeCell ref="A55:D55"/>
    <mergeCell ref="D60:E60"/>
    <mergeCell ref="A63:A66"/>
    <mergeCell ref="D63:J63"/>
    <mergeCell ref="D64:J64"/>
    <mergeCell ref="B68:F68"/>
    <mergeCell ref="A43:D43"/>
    <mergeCell ref="H43:I43"/>
    <mergeCell ref="B13:F13"/>
    <mergeCell ref="D14:E14"/>
    <mergeCell ref="B15:B20"/>
    <mergeCell ref="B21:B26"/>
    <mergeCell ref="B27:B32"/>
    <mergeCell ref="A35:D35"/>
    <mergeCell ref="H35:J35"/>
    <mergeCell ref="B36:D36"/>
    <mergeCell ref="G37:J38"/>
    <mergeCell ref="A41:J41"/>
    <mergeCell ref="I42:J42"/>
    <mergeCell ref="H36:J36"/>
    <mergeCell ref="A1:J1"/>
    <mergeCell ref="A2:J3"/>
    <mergeCell ref="I5:J5"/>
    <mergeCell ref="A7:A10"/>
    <mergeCell ref="D7:J7"/>
    <mergeCell ref="D8:J8"/>
    <mergeCell ref="D9:F9"/>
    <mergeCell ref="H9:J9"/>
    <mergeCell ref="D10:J10"/>
  </mergeCells>
  <phoneticPr fontId="4"/>
  <conditionalFormatting sqref="A35">
    <cfRule type="expression" dxfId="10" priority="10">
      <formula>$A$35=""</formula>
    </cfRule>
  </conditionalFormatting>
  <conditionalFormatting sqref="B13">
    <cfRule type="expression" dxfId="9" priority="3">
      <formula>$B$13=""</formula>
    </cfRule>
  </conditionalFormatting>
  <conditionalFormatting sqref="D9:F9">
    <cfRule type="expression" dxfId="8" priority="6">
      <formula>$D$9=""</formula>
    </cfRule>
  </conditionalFormatting>
  <conditionalFormatting sqref="D7:J7">
    <cfRule type="expression" dxfId="7" priority="8">
      <formula>$D$7=""</formula>
    </cfRule>
  </conditionalFormatting>
  <conditionalFormatting sqref="D8:J8">
    <cfRule type="expression" dxfId="6" priority="7">
      <formula>$D$8=""</formula>
    </cfRule>
  </conditionalFormatting>
  <conditionalFormatting sqref="D10:J10">
    <cfRule type="expression" dxfId="5" priority="4">
      <formula>$D$10=""</formula>
    </cfRule>
  </conditionalFormatting>
  <conditionalFormatting sqref="F15:F32">
    <cfRule type="expression" dxfId="4" priority="11">
      <formula>COUNTA($F$15:$F$32)=0</formula>
    </cfRule>
  </conditionalFormatting>
  <conditionalFormatting sqref="H13">
    <cfRule type="expression" dxfId="3" priority="2">
      <formula>$H$13=""</formula>
    </cfRule>
  </conditionalFormatting>
  <conditionalFormatting sqref="H9:J9">
    <cfRule type="expression" dxfId="2" priority="5">
      <formula>$H$9=""</formula>
    </cfRule>
  </conditionalFormatting>
  <conditionalFormatting sqref="I5:J5">
    <cfRule type="expression" dxfId="1" priority="9">
      <formula>$I$5=""</formula>
    </cfRule>
  </conditionalFormatting>
  <conditionalFormatting sqref="J13">
    <cfRule type="expression" dxfId="0" priority="1">
      <formula>$J$13=""</formula>
    </cfRule>
  </conditionalFormatting>
  <dataValidations count="3">
    <dataValidation imeMode="halfAlpha" allowBlank="1" showInputMessage="1" showErrorMessage="1" sqref="H9:J9 I5:J5 B13:F13 F15:F32 B68:F68 F70:F88" xr:uid="{38870BB5-5B23-4F8C-8601-A3F6115DB76D}"/>
    <dataValidation type="time" allowBlank="1" showInputMessage="1" showErrorMessage="1" prompt="例）12：00" sqref="J13 J68" xr:uid="{EE663E41-0B2D-4AD4-BDD2-35894A12A775}">
      <formula1>0</formula1>
      <formula2>0.999305555555556</formula2>
    </dataValidation>
    <dataValidation type="time" allowBlank="1" showInputMessage="1" showErrorMessage="1" prompt="例）10：00" sqref="H13 H68" xr:uid="{CF22B1C7-09BB-4EF7-9AE8-CB3312E921FA}">
      <formula1>0</formula1>
      <formula2>0.999305555555556</formula2>
    </dataValidation>
  </dataValidations>
  <hyperlinks>
    <hyperlink ref="M12" r:id="rId1" xr:uid="{940DAAA4-F324-4D17-8C80-79E4D9256431}"/>
    <hyperlink ref="M9" r:id="rId2" xr:uid="{13DB5A1D-319F-4C3D-A153-2B1B957A5009}"/>
    <hyperlink ref="M6" r:id="rId3" xr:uid="{019CB456-FB0D-4C38-8E6C-1524C1E1F2EB}"/>
    <hyperlink ref="M15" r:id="rId4" xr:uid="{496A41F0-A9CC-4799-8ACA-5DF2A44768D5}"/>
  </hyperlinks>
  <printOptions horizontalCentered="1"/>
  <pageMargins left="0.23622047244094491" right="0.19685039370078741" top="0.5" bottom="0.19685039370078741" header="0.49" footer="0.19685039370078741"/>
  <pageSetup paperSize="9" scale="87" fitToHeight="0" orientation="portrait" r:id="rId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202611</vt:lpstr>
      <vt:lpstr>'202611'!Print_Area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楠岡</dc:creator>
  <cp:lastModifiedBy>楠岡</cp:lastModifiedBy>
  <cp:lastPrinted>2026-07-23T01:46:29Z</cp:lastPrinted>
  <dcterms:created xsi:type="dcterms:W3CDTF">2026-07-22T05:41:59Z</dcterms:created>
  <dcterms:modified xsi:type="dcterms:W3CDTF">2026-07-28T05:59:00Z</dcterms:modified>
</cp:coreProperties>
</file>